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5"/>
  </bookViews>
  <sheets>
    <sheet name="Титул" sheetId="1" r:id="rId1"/>
    <sheet name="РОЗДІЛ І" sheetId="2" r:id="rId2"/>
    <sheet name="РОЗДІЛ ІІ" sheetId="8" r:id="rId3"/>
    <sheet name="РОЗДІЛ ІІІ" sheetId="4" r:id="rId4"/>
    <sheet name="РОЗДІЛ ІV" sheetId="5" r:id="rId5"/>
    <sheet name="РОЗДІЛ V" sheetId="6" r:id="rId6"/>
  </sheets>
  <definedNames>
    <definedName name="_xlnm.Print_Area" localSheetId="5">'РОЗДІЛ V'!$A$1:$G$51</definedName>
    <definedName name="_xlnm.Print_Area" localSheetId="0">Титул!$A$1:$C$21</definedName>
  </definedNames>
  <calcPr calcId="152511"/>
</workbook>
</file>

<file path=xl/calcChain.xml><?xml version="1.0" encoding="utf-8"?>
<calcChain xmlns="http://schemas.openxmlformats.org/spreadsheetml/2006/main">
  <c r="E22" i="8" l="1"/>
  <c r="C11" i="5" l="1"/>
  <c r="E8" i="6" l="1"/>
  <c r="F8" i="6"/>
  <c r="G8" i="6"/>
  <c r="D8" i="6"/>
  <c r="G7" i="6"/>
  <c r="E7" i="6"/>
  <c r="F7" i="6"/>
  <c r="D7" i="6"/>
  <c r="C41" i="6" l="1"/>
  <c r="C40" i="6"/>
  <c r="G39" i="6"/>
  <c r="F39" i="6"/>
  <c r="E39" i="6"/>
  <c r="D39" i="6"/>
  <c r="D29" i="8"/>
  <c r="C39" i="6" l="1"/>
  <c r="C36" i="8"/>
  <c r="C35" i="8"/>
  <c r="C34" i="8"/>
  <c r="C33" i="8"/>
  <c r="C32" i="8"/>
  <c r="C31" i="8"/>
  <c r="C30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C28" i="8"/>
  <c r="C27" i="8"/>
  <c r="C26" i="8"/>
  <c r="C25" i="8"/>
  <c r="C24" i="8"/>
  <c r="C23" i="8"/>
  <c r="C21" i="8"/>
  <c r="C20" i="8"/>
  <c r="C19" i="8"/>
  <c r="C18" i="8"/>
  <c r="C17" i="8"/>
  <c r="C16" i="8"/>
  <c r="C15" i="8"/>
  <c r="C14" i="8"/>
  <c r="C13" i="8"/>
  <c r="S12" i="8"/>
  <c r="S22" i="8" s="1"/>
  <c r="R12" i="8"/>
  <c r="R22" i="8" s="1"/>
  <c r="Q12" i="8"/>
  <c r="Q22" i="8" s="1"/>
  <c r="P12" i="8"/>
  <c r="P22" i="8" s="1"/>
  <c r="O12" i="8"/>
  <c r="O22" i="8" s="1"/>
  <c r="N12" i="8"/>
  <c r="N22" i="8" s="1"/>
  <c r="M12" i="8"/>
  <c r="M22" i="8" s="1"/>
  <c r="L12" i="8"/>
  <c r="L22" i="8" s="1"/>
  <c r="K12" i="8"/>
  <c r="K22" i="8" s="1"/>
  <c r="J12" i="8"/>
  <c r="J22" i="8" s="1"/>
  <c r="I12" i="8"/>
  <c r="I22" i="8" s="1"/>
  <c r="H12" i="8"/>
  <c r="H22" i="8" s="1"/>
  <c r="G12" i="8"/>
  <c r="G22" i="8" s="1"/>
  <c r="F12" i="8"/>
  <c r="E12" i="8"/>
  <c r="D12" i="8"/>
  <c r="D22" i="8" s="1"/>
  <c r="C11" i="8"/>
  <c r="C10" i="8"/>
  <c r="C9" i="8"/>
  <c r="C8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29" i="8" l="1"/>
  <c r="C7" i="8"/>
  <c r="C12" i="8"/>
  <c r="F22" i="8"/>
  <c r="C22" i="8" s="1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D7" i="2"/>
  <c r="C7" i="2"/>
  <c r="D6" i="2"/>
  <c r="C6" i="2"/>
  <c r="C6" i="5"/>
  <c r="G6" i="6"/>
  <c r="F6" i="6"/>
  <c r="E6" i="6"/>
  <c r="G36" i="6"/>
  <c r="F36" i="6"/>
  <c r="E36" i="6"/>
  <c r="D36" i="6"/>
  <c r="G33" i="6"/>
  <c r="F33" i="6"/>
  <c r="E33" i="6"/>
  <c r="D33" i="6"/>
  <c r="G30" i="6"/>
  <c r="F30" i="6"/>
  <c r="E30" i="6"/>
  <c r="D30" i="6"/>
  <c r="G27" i="6"/>
  <c r="F27" i="6"/>
  <c r="E27" i="6"/>
  <c r="D27" i="6"/>
  <c r="G24" i="6"/>
  <c r="F24" i="6"/>
  <c r="E24" i="6"/>
  <c r="D24" i="6"/>
  <c r="G21" i="6"/>
  <c r="F21" i="6"/>
  <c r="E21" i="6"/>
  <c r="D21" i="6"/>
  <c r="G18" i="6"/>
  <c r="F18" i="6"/>
  <c r="E18" i="6"/>
  <c r="D18" i="6"/>
  <c r="G15" i="6"/>
  <c r="F15" i="6"/>
  <c r="E15" i="6"/>
  <c r="D15" i="6"/>
  <c r="G12" i="6"/>
  <c r="F12" i="6"/>
  <c r="E12" i="6"/>
  <c r="D12" i="6"/>
  <c r="F9" i="6"/>
  <c r="E9" i="6"/>
  <c r="D9" i="6"/>
  <c r="G9" i="6"/>
  <c r="D6" i="6" l="1"/>
  <c r="C12" i="5"/>
  <c r="C7" i="5"/>
  <c r="C8" i="5"/>
  <c r="C9" i="5"/>
  <c r="C10" i="5"/>
  <c r="C38" i="6"/>
  <c r="C37" i="6"/>
  <c r="C36" i="6"/>
  <c r="C35" i="6"/>
  <c r="C34" i="6"/>
  <c r="C33" i="6"/>
  <c r="C27" i="6" l="1"/>
  <c r="C7" i="6" l="1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8" i="6"/>
  <c r="C29" i="6"/>
  <c r="C30" i="6"/>
  <c r="C31" i="6"/>
  <c r="C32" i="6"/>
  <c r="C6" i="6" l="1"/>
  <c r="D5" i="4"/>
  <c r="C5" i="4"/>
</calcChain>
</file>

<file path=xl/sharedStrings.xml><?xml version="1.0" encoding="utf-8"?>
<sst xmlns="http://schemas.openxmlformats.org/spreadsheetml/2006/main" count="317" uniqueCount="217">
  <si>
    <t xml:space="preserve">Форма № 1-МШ </t>
  </si>
  <si>
    <t>Респондент:</t>
  </si>
  <si>
    <t>(державна, комунальна, приватна)</t>
  </si>
  <si>
    <t>№ рядка</t>
  </si>
  <si>
    <t>інше (зазначити)</t>
  </si>
  <si>
    <t>01</t>
  </si>
  <si>
    <t>02</t>
  </si>
  <si>
    <t>03</t>
  </si>
  <si>
    <t>04</t>
  </si>
  <si>
    <t>07</t>
  </si>
  <si>
    <t>06</t>
  </si>
  <si>
    <t>05</t>
  </si>
  <si>
    <t>09</t>
  </si>
  <si>
    <t>08</t>
  </si>
  <si>
    <t xml:space="preserve">Розділ І. МАТЕРІАЛЬНО-ТЕХНІЧНА БАЗА ЗАКЛАДУ </t>
  </si>
  <si>
    <t>Усього</t>
  </si>
  <si>
    <t>З них:</t>
  </si>
  <si>
    <t>З графи 1 - пенсіонерів, осіб</t>
  </si>
  <si>
    <t>Кількість зайнятих ставок, од.</t>
  </si>
  <si>
    <t>Кількість вакансій, од.</t>
  </si>
  <si>
    <t>освітній, освітньо-кваліфікаційний рівень</t>
  </si>
  <si>
    <t>з них: кількість жінок</t>
  </si>
  <si>
    <t>спеціаліст або магістр</t>
  </si>
  <si>
    <t>бакалавр</t>
  </si>
  <si>
    <t>молодший спеціаліст</t>
  </si>
  <si>
    <t>до 2 років</t>
  </si>
  <si>
    <t>від 2 до 10 років</t>
  </si>
  <si>
    <t>понад 10 років</t>
  </si>
  <si>
    <t xml:space="preserve">мистецька (відповідає предмету викладання) </t>
  </si>
  <si>
    <t>педагогічна</t>
  </si>
  <si>
    <t>інша</t>
  </si>
  <si>
    <t>А</t>
  </si>
  <si>
    <t>Б</t>
  </si>
  <si>
    <t>зовнішніх сумісників</t>
  </si>
  <si>
    <t>внутрішніх сумісників</t>
  </si>
  <si>
    <t>які працюють за цивільно-правовою угодою</t>
  </si>
  <si>
    <t>методисти (за посадою)</t>
  </si>
  <si>
    <t>майстри виробничого навчання</t>
  </si>
  <si>
    <t>почесні звання</t>
  </si>
  <si>
    <t>Директори закладів</t>
  </si>
  <si>
    <t>Заступники директорів закладів</t>
  </si>
  <si>
    <t>31-40 років</t>
  </si>
  <si>
    <t>41-50 років</t>
  </si>
  <si>
    <t>51-55 років</t>
  </si>
  <si>
    <t>понад 55 років</t>
  </si>
  <si>
    <t>З рядка 16 - педагогічні працівники у сільській місцевості</t>
  </si>
  <si>
    <t>директори</t>
  </si>
  <si>
    <t>заступники директорів</t>
  </si>
  <si>
    <t>Інші фахівці, залучені до освітнього процесу (у тому числі сумісники)</t>
  </si>
  <si>
    <t>Розділ ІІ. КІЛЬКІСТЬ І СКЛАД ПЕДАГОГІЧНИХ ПРАЦІВНИКІВ ЗАКЛАДУ</t>
  </si>
  <si>
    <t>мистецька (відповідає предмету викладання</t>
  </si>
  <si>
    <t>Розділ ІІІ. ДАНІ ЩОДО АТЕСТАЦІЇ, СЕРТИФІКАЦІЇ ПЕДАГОГІЧНИХ ПРАЦІВНИКІВ</t>
  </si>
  <si>
    <t>атестацію</t>
  </si>
  <si>
    <t>сертифікацію</t>
  </si>
  <si>
    <t>«спеціаліст другої категорії»</t>
  </si>
  <si>
    <t>«спеціаліст першої категорії»</t>
  </si>
  <si>
    <t>«спеціаліст вищої категорії»</t>
  </si>
  <si>
    <t>З рядка 05, 06 - педагогічні працівники, які мають педагогічні звання «старший викладач»</t>
  </si>
  <si>
    <t>З рядка 06 - педагогічні працівники, які мають педагогічні звання: «викладач-методист»</t>
  </si>
  <si>
    <t>Кількість учнів, осіб</t>
  </si>
  <si>
    <t>усього</t>
  </si>
  <si>
    <t>фортепіано</t>
  </si>
  <si>
    <t>народні інструменти</t>
  </si>
  <si>
    <t>духові та ударні інструменти</t>
  </si>
  <si>
    <t>струнні та смичкові інструменти</t>
  </si>
  <si>
    <t>хорове мистецтво</t>
  </si>
  <si>
    <t>художнє мистецтво</t>
  </si>
  <si>
    <t>хореографічне мистецтво</t>
  </si>
  <si>
    <t>театральне мистецтво</t>
  </si>
  <si>
    <t>циркове  мистецтво</t>
  </si>
  <si>
    <t>з особливими освітніми потребами</t>
  </si>
  <si>
    <t>фольклорне  мистецтво</t>
  </si>
  <si>
    <t>кіно -, мультимедійне мистецтво</t>
  </si>
  <si>
    <t xml:space="preserve">Розділ ІV. СКЛАД ЗДОБУВАЧІВ МИСТЕЦЬКОЇ ОСВІТИ ЗА НАПРЯМАМИ РОБОТИ ЗАКЛАДІВ </t>
  </si>
  <si>
    <t>Надходження грошових коштів, тис. грн</t>
  </si>
  <si>
    <t>у тому числі:</t>
  </si>
  <si>
    <t>Розділ V. НАДХОДЖЕННЯ ТА ВИКОРИСТАННЯ КОШТІВ*</t>
  </si>
  <si>
    <t>___________________________</t>
  </si>
  <si>
    <t>* Дані наводяться за попередній календарний (фінансовий) рік</t>
  </si>
  <si>
    <t xml:space="preserve">(підпис) </t>
  </si>
  <si>
    <t>ЗВЕДЕНИЙ ЗВІТ</t>
  </si>
  <si>
    <t>мистецьких шкіл, спеціалізованих мистецьких шкіл (шкіл-інтернатів) системи Міністерства культури України</t>
  </si>
  <si>
    <t>Типи закладів:</t>
  </si>
  <si>
    <t>музичні</t>
  </si>
  <si>
    <t>спеціалізовані музичні школи (школи-інтернати)</t>
  </si>
  <si>
    <t>художні</t>
  </si>
  <si>
    <t>спеціалізовані художні школи (школи-інтернати)</t>
  </si>
  <si>
    <t>школи мистецтв</t>
  </si>
  <si>
    <t>хореографічні</t>
  </si>
  <si>
    <t>інші типи</t>
  </si>
  <si>
    <t>у сільській місцевості*</t>
  </si>
  <si>
    <t>у сільській місцевості</t>
  </si>
  <si>
    <t>В</t>
  </si>
  <si>
    <t>Кількість окремих будівель</t>
  </si>
  <si>
    <t>2 будівлі</t>
  </si>
  <si>
    <t>3 будівлі</t>
  </si>
  <si>
    <t>більше будівель</t>
  </si>
  <si>
    <t>хореографічна зала</t>
  </si>
  <si>
    <t>бібліотека</t>
  </si>
  <si>
    <t>до І поверху</t>
  </si>
  <si>
    <t>до ІІ поверху</t>
  </si>
  <si>
    <t>до ІІІ поверху</t>
  </si>
  <si>
    <t>до ІV поверху</t>
  </si>
  <si>
    <t>У сільській  місцевості</t>
  </si>
  <si>
    <t>музичні школи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</si>
  <si>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</si>
  <si>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</si>
  <si>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</si>
  <si>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</si>
  <si>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</si>
  <si>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</si>
  <si>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</si>
  <si>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</si>
  <si>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</si>
  <si>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</si>
  <si>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</si>
  <si>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</si>
  <si>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</si>
  <si>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</si>
  <si>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</si>
  <si>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</si>
  <si>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</si>
  <si>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</si>
  <si>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художні школи</t>
  </si>
  <si>
    <t>хореографічні школи</t>
  </si>
  <si>
    <t>вечірні школи</t>
  </si>
  <si>
    <t>інші типи закладів      (зазначити)</t>
  </si>
  <si>
    <t>плата за навчання за освітніми програмами, які фінансуються за рахунок  (державного) місцевого бюджету (фактична)</t>
  </si>
  <si>
    <t>найменування:</t>
  </si>
  <si>
    <t>місцезнаходження:</t>
  </si>
  <si>
    <t>(поштовий індекс, Автономна Республіка Крим, область, район, населений пункт, вулиця, провулок тощо,  № будинку, корпусу, № квартири, офісу, e-mail)</t>
  </si>
  <si>
    <t xml:space="preserve">тип місцевості: </t>
  </si>
  <si>
    <t>1 - міська місцевість, 2 - сільська місцевість</t>
  </si>
  <si>
    <t xml:space="preserve">тип та код типу закладу: </t>
  </si>
  <si>
    <t xml:space="preserve">форма власності: </t>
  </si>
  <si>
    <t>джерело фінансування:</t>
  </si>
  <si>
    <t>(державний бюджет, бюджет Автономної Республіки Крим та обласний, районний, міський, районний у  містах, об’єднаної територіальної громади, кошти юридичних та фізичних осіб або інші джерела не заборонені законодавством)</t>
  </si>
  <si>
    <t>(зведена річна)</t>
  </si>
  <si>
    <t>З них:                                      концертна (глядацька) зала</t>
  </si>
  <si>
    <t>З них:                                              штатних</t>
  </si>
  <si>
    <t>З них:                                             викладачі, концертмейстери</t>
  </si>
  <si>
    <t>З рядків 12, 13 - керівники, які мають:                                                           науковий ступінь</t>
  </si>
  <si>
    <t>Крім того, педагогічні    працівники, які працюють за сумісництвом                                       (сума даних рядків 24–28)</t>
  </si>
  <si>
    <t>З них:                                                 викладачі, концертмейстери</t>
  </si>
  <si>
    <t>Кількість педагогічних працівників - усього, осіб                                                                          (сума рядків 02–06)</t>
  </si>
  <si>
    <t>з них:                                                                        педагогічні працівники, які мають тарифний розряд</t>
  </si>
  <si>
    <t>педагогічні працівники, які мають кваліфікаційні категорії:                                                                          «спеціаліст»</t>
  </si>
  <si>
    <t>Крім того:                                               завершили навчання за програмою в звітному періоді</t>
  </si>
  <si>
    <t>з них: кількість                     дівчат</t>
  </si>
  <si>
    <t>навчаються за програмами                               додаткових освітніх послуг</t>
  </si>
  <si>
    <t>у тому числі (з рядка 01):                                          з багатодітних і малозабезпечених сімей</t>
  </si>
  <si>
    <t xml:space="preserve"> у сільській місцевості</t>
  </si>
  <si>
    <t xml:space="preserve">  у сільській місцевості</t>
  </si>
  <si>
    <t>Кількість закладів, в яких організовано безперешкодний доступ для учнів з особливими освітніми потребами:</t>
  </si>
  <si>
    <t>Кількість закладів, які потребують капітального ремонту</t>
  </si>
  <si>
    <t>Кількість закладів, які перебувають в аварійному стані</t>
  </si>
  <si>
    <t>Загальна кількість                                        закладів, од.</t>
  </si>
  <si>
    <t>З них:                                                               1 будівля</t>
  </si>
  <si>
    <t>Кількість закладів,                                                     у яких є приміщення та споруди</t>
  </si>
  <si>
    <t>З них:                                                     віком до 30 років</t>
  </si>
  <si>
    <t>З них:                                                     інші фахівці в сільській місцевості</t>
  </si>
  <si>
    <t>Кількість педагогічних працівників,                                                                                        які у звітному періоді пройшли</t>
  </si>
  <si>
    <t>розпочали навчання за освітньою програмою в звітному періоді</t>
  </si>
  <si>
    <t xml:space="preserve">Керівник </t>
  </si>
  <si>
    <t>(П. І. Б.)</t>
  </si>
  <si>
    <t>Виконавець</t>
  </si>
  <si>
    <t>з них:
у міській місцевості</t>
  </si>
  <si>
    <t>з них:                                 
у міській місцевості</t>
  </si>
  <si>
    <t>з них:                              
у міській місцевості</t>
  </si>
  <si>
    <t>з них:                                  
у міській місцевості</t>
  </si>
  <si>
    <t>з них:                                    
у міській місцевості</t>
  </si>
  <si>
    <t>з них:                                     
у міській місцевості</t>
  </si>
  <si>
    <t>з них:                                        
у міській місцевості</t>
  </si>
  <si>
    <t>спеціалізовані музичні школи (школи-інтернати), усього</t>
  </si>
  <si>
    <t>З графи 1: кількість учнів, які навчаються (навчалися)  на відділеннях (відділах) мистецьких спеціальностей</t>
  </si>
  <si>
    <t>Відсоток охоплення дітей початковою мистецькою освітою</t>
  </si>
  <si>
    <t>Педагогічні працівники (без керівників закладів і педагогічних працівників, які працюють за сумісництвом) 
(сума даних рядків 07-09)</t>
  </si>
  <si>
    <t>Кількість педагогічних працівників - усього, осіб 
(сума даних рядків 02-05)</t>
  </si>
  <si>
    <t>Усі педагогічні працівники, які працюють за основним місцем роботи 
(сума даних рядків 06, 12, 13)</t>
  </si>
  <si>
    <t>З графи 1:
кількість працівників, які мають стаж педагогічної роботи</t>
  </si>
  <si>
    <t>театральні</t>
  </si>
  <si>
    <t>хорові</t>
  </si>
  <si>
    <t>театральні школи</t>
  </si>
  <si>
    <t>хорові школи</t>
  </si>
  <si>
    <t>28</t>
  </si>
  <si>
    <t>29</t>
  </si>
  <si>
    <t>30</t>
  </si>
  <si>
    <t>31</t>
  </si>
  <si>
    <t>32</t>
  </si>
  <si>
    <t>33</t>
  </si>
  <si>
    <r>
      <t>Загальна площа всіх приміщень закладів, 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</si>
  <si>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r>
      <t>У тому числі здана в оренду, 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</si>
  <si>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спеціалізовані художні школи (школи-інтернати), усього</t>
  </si>
  <si>
    <t>плата за навчання за програмами додаткових освітніх послуг</t>
  </si>
  <si>
    <t>кошти з (державного) місцевого бюджету</t>
  </si>
  <si>
    <t>2 - сільська місцевість</t>
  </si>
  <si>
    <t>1 - міська місцевість</t>
  </si>
  <si>
    <t>комунальна</t>
  </si>
  <si>
    <t>приватна</t>
  </si>
  <si>
    <t>державна</t>
  </si>
  <si>
    <t>З рядка 06 - педагогічні працівники, які мають: науковий ступінь</t>
  </si>
  <si>
    <t>34</t>
  </si>
  <si>
    <t>35</t>
  </si>
  <si>
    <t>36</t>
  </si>
  <si>
    <t>Телефон</t>
  </si>
  <si>
    <t>, факс</t>
  </si>
  <si>
    <t>, електронна пошта</t>
  </si>
  <si>
    <t>Використання грошових коштів,
тис. грн</t>
  </si>
  <si>
    <t>інше (котельні на газу та на твердому паливі)</t>
  </si>
  <si>
    <t>Усього на початковому підрівні</t>
  </si>
  <si>
    <t>продовжили навчання
на базовому підрівні</t>
  </si>
  <si>
    <t>(станом на 01 вересня 2024 року)</t>
  </si>
  <si>
    <t>Комунальний заклад "Королівська мистецька школа" Королівської селищної ради</t>
  </si>
  <si>
    <t>90332, Закарпатська обл., Берегівський р-н, селище Королево, вул. Т.Шевченка, 33, korolivskamsh@gmail.com</t>
  </si>
  <si>
    <t>бюджет обєднаної територіальної громади/кошти фізичних осіб (батьківська плата)</t>
  </si>
  <si>
    <t>Наталія МУРАВЕЦЬ</t>
  </si>
  <si>
    <t>korolivskamsh@gmail.com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</si>
</sst>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horizontal="left" vertical="center"/>
    </xf>
    <xf numFmtId="0" fontId="10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9" fillId="0" borderId="0" xfId="0" applyFont="1" applyProtection="1"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textRotation="90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0" fillId="2" borderId="8" xfId="0" applyFont="1" applyFill="1" applyBorder="1" applyAlignment="1" applyProtection="1">
      <alignment vertical="center" wrapText="1"/>
      <protection locked="0"/>
    </xf>
    <xf numFmtId="0" fontId="20" fillId="2" borderId="8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 indent="1"/>
    </xf>
    <xf numFmtId="0" fontId="1" fillId="0" borderId="20" xfId="0" applyFont="1" applyBorder="1" applyAlignment="1">
      <alignment horizontal="left" vertical="center" wrapText="1" indent="1"/>
    </xf>
    <xf numFmtId="49" fontId="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3" xfId="0" applyFont="1" applyBorder="1"/>
    <xf numFmtId="0" fontId="2" fillId="0" borderId="1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3" fillId="0" borderId="8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right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23" fillId="0" borderId="0" xfId="0" applyFont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2" borderId="22" xfId="0" applyFont="1" applyFill="1" applyBorder="1" applyAlignment="1" applyProtection="1">
      <alignment horizontal="center"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24" fillId="2" borderId="8" xfId="1" applyFill="1" applyBorder="1" applyProtection="1">
      <protection locked="0"/>
    </xf>
    <xf numFmtId="0" fontId="5" fillId="0" borderId="0" xfId="0" applyFon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0" fillId="2" borderId="8" xfId="0" applyFont="1" applyFill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orolivskams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opLeftCell="A4" zoomScaleNormal="100" zoomScaleSheetLayoutView="85" workbookViewId="0">
      <selection activeCell="A6" sqref="A6:B6"/>
    </sheetView>
  </sheetViews>
  <sheetFormatPr defaultRowHeight="15" x14ac:dyDescent="0.25"/>
  <cols>
    <col min="1" max="1" width="24.5703125" customWidth="1"/>
    <col min="2" max="2" width="132.5703125" customWidth="1"/>
    <col min="3" max="3" width="21.85546875" customWidth="1"/>
    <col min="4" max="4" width="111.7109375" style="18" hidden="1" customWidth="1"/>
    <col min="5" max="5" width="27.7109375" customWidth="1"/>
  </cols>
  <sheetData>
    <row r="1" spans="1:5" ht="15.75" x14ac:dyDescent="0.25">
      <c r="A1" s="77"/>
      <c r="B1" s="78" t="s">
        <v>0</v>
      </c>
      <c r="C1" s="78"/>
      <c r="D1" s="13"/>
      <c r="E1" s="1"/>
    </row>
    <row r="2" spans="1:5" ht="18" customHeight="1" x14ac:dyDescent="0.25">
      <c r="A2" s="77"/>
      <c r="B2" s="79" t="s">
        <v>137</v>
      </c>
      <c r="C2" s="79"/>
      <c r="D2" s="13"/>
      <c r="E2" s="1"/>
    </row>
    <row r="3" spans="1:5" ht="9" customHeight="1" x14ac:dyDescent="0.25">
      <c r="A3" s="77"/>
      <c r="B3" s="77"/>
      <c r="C3" s="77"/>
      <c r="D3" s="13"/>
      <c r="E3" s="1"/>
    </row>
    <row r="4" spans="1:5" ht="16.5" customHeight="1" x14ac:dyDescent="0.25">
      <c r="A4" s="102" t="s">
        <v>80</v>
      </c>
      <c r="B4" s="102"/>
      <c r="C4" s="80"/>
      <c r="D4" s="14"/>
      <c r="E4" s="5"/>
    </row>
    <row r="5" spans="1:5" ht="15.75" customHeight="1" x14ac:dyDescent="0.25">
      <c r="A5" s="102" t="s">
        <v>81</v>
      </c>
      <c r="B5" s="102"/>
      <c r="C5" s="80"/>
      <c r="D5" s="14"/>
      <c r="E5" s="5"/>
    </row>
    <row r="6" spans="1:5" ht="15.75" customHeight="1" x14ac:dyDescent="0.25">
      <c r="A6" s="103" t="s">
        <v>211</v>
      </c>
      <c r="B6" s="103"/>
      <c r="C6" s="80"/>
      <c r="D6" s="14"/>
      <c r="E6" s="5"/>
    </row>
    <row r="7" spans="1:5" ht="15.75" x14ac:dyDescent="0.25">
      <c r="A7" s="81" t="s">
        <v>1</v>
      </c>
      <c r="B7" s="82"/>
      <c r="C7" s="82"/>
      <c r="D7" s="15"/>
      <c r="E7" s="1"/>
    </row>
    <row r="8" spans="1:5" s="4" customFormat="1" ht="34.5" customHeight="1" x14ac:dyDescent="0.25">
      <c r="A8" s="83" t="s">
        <v>128</v>
      </c>
      <c r="B8" s="28" t="s">
        <v>212</v>
      </c>
      <c r="C8" s="82"/>
      <c r="D8" s="21"/>
    </row>
    <row r="9" spans="1:5" s="4" customFormat="1" ht="18.75" customHeight="1" x14ac:dyDescent="0.25">
      <c r="A9" s="82"/>
      <c r="B9" s="82"/>
      <c r="C9" s="82"/>
      <c r="D9" s="21"/>
    </row>
    <row r="10" spans="1:5" s="4" customFormat="1" ht="48" customHeight="1" x14ac:dyDescent="0.25">
      <c r="A10" s="83" t="s">
        <v>129</v>
      </c>
      <c r="B10" s="28" t="s">
        <v>213</v>
      </c>
      <c r="C10" s="82"/>
      <c r="D10" s="21"/>
    </row>
    <row r="11" spans="1:5" s="4" customFormat="1" ht="31.5" x14ac:dyDescent="0.25">
      <c r="A11" s="82"/>
      <c r="B11" s="84" t="s">
        <v>130</v>
      </c>
      <c r="C11" s="82"/>
      <c r="D11" s="22"/>
    </row>
    <row r="12" spans="1:5" ht="16.5" customHeight="1" x14ac:dyDescent="0.25">
      <c r="A12" s="82"/>
      <c r="B12" s="84"/>
      <c r="C12" s="84"/>
      <c r="D12" s="16" t="s">
        <v>196</v>
      </c>
    </row>
    <row r="13" spans="1:5" ht="21.75" customHeight="1" x14ac:dyDescent="0.3">
      <c r="A13" s="82" t="s">
        <v>131</v>
      </c>
      <c r="B13" s="29"/>
      <c r="C13" s="84"/>
      <c r="D13" s="13" t="s">
        <v>195</v>
      </c>
    </row>
    <row r="14" spans="1:5" ht="15.75" x14ac:dyDescent="0.25">
      <c r="A14" s="82"/>
      <c r="B14" s="85" t="s">
        <v>132</v>
      </c>
      <c r="C14" s="84"/>
      <c r="D14" s="17"/>
    </row>
    <row r="15" spans="1:5" ht="21" customHeight="1" x14ac:dyDescent="0.25">
      <c r="A15" s="82"/>
      <c r="B15" s="84"/>
      <c r="C15" s="84"/>
      <c r="D15" s="17" t="s">
        <v>199</v>
      </c>
    </row>
    <row r="16" spans="1:5" ht="24.75" customHeight="1" x14ac:dyDescent="0.25">
      <c r="A16" s="82" t="s">
        <v>133</v>
      </c>
      <c r="B16" s="86"/>
      <c r="C16" s="84"/>
      <c r="D16" s="17" t="s">
        <v>197</v>
      </c>
    </row>
    <row r="17" spans="1:4" ht="18.75" customHeight="1" x14ac:dyDescent="0.25">
      <c r="A17" s="82"/>
      <c r="B17" s="84"/>
      <c r="C17" s="84"/>
      <c r="D17" s="13" t="s">
        <v>198</v>
      </c>
    </row>
    <row r="18" spans="1:4" ht="23.25" customHeight="1" x14ac:dyDescent="0.3">
      <c r="A18" s="82" t="s">
        <v>134</v>
      </c>
      <c r="B18" s="29" t="s">
        <v>197</v>
      </c>
      <c r="C18" s="84"/>
    </row>
    <row r="19" spans="1:4" ht="18" customHeight="1" x14ac:dyDescent="0.25">
      <c r="A19" s="82"/>
      <c r="B19" s="85" t="s">
        <v>2</v>
      </c>
      <c r="C19" s="84"/>
    </row>
    <row r="20" spans="1:4" ht="39" customHeight="1" x14ac:dyDescent="0.3">
      <c r="A20" s="82" t="s">
        <v>135</v>
      </c>
      <c r="B20" s="29" t="s">
        <v>214</v>
      </c>
      <c r="C20" s="82"/>
      <c r="D20" s="19"/>
    </row>
    <row r="21" spans="1:4" ht="26.25" x14ac:dyDescent="0.25">
      <c r="A21" s="82"/>
      <c r="B21" s="85" t="s">
        <v>136</v>
      </c>
      <c r="C21" s="84"/>
      <c r="D21" s="17"/>
    </row>
    <row r="22" spans="1:4" ht="12.75" customHeight="1" x14ac:dyDescent="0.25">
      <c r="A22" s="3"/>
      <c r="B22" s="3"/>
      <c r="C22" s="3"/>
      <c r="D22" s="20"/>
    </row>
    <row r="23" spans="1:4" ht="12.75" customHeight="1" x14ac:dyDescent="0.25">
      <c r="A23" s="3"/>
      <c r="B23" s="3"/>
      <c r="C23" s="3"/>
      <c r="D23" s="20"/>
    </row>
    <row r="24" spans="1:4" ht="16.5" customHeight="1" x14ac:dyDescent="0.25">
      <c r="A24" s="3"/>
      <c r="B24" s="3"/>
      <c r="C24" s="3"/>
      <c r="D24" s="20"/>
    </row>
  </sheetData>
  <mergeCells count="3">
    <mergeCell ref="A5:B5"/>
    <mergeCell ref="A6:B6"/>
    <mergeCell ref="A4:B4"/>
  </mergeCells>
  <dataValidations count="2">
    <dataValidation type="list" allowBlank="1" showInputMessage="1" showErrorMessage="1" sqref="B13:C13">
      <formula1>$D$12:$D$13</formula1>
    </dataValidation>
    <dataValidation type="list" allowBlank="1" showInputMessage="1" showErrorMessage="1" sqref="B18">
      <formula1>$D$15:$D$17</formula1>
    </dataValidation>
  </dataValidations>
  <printOptions horizontalCentered="1"/>
  <pageMargins left="0.59055118110236227" right="0.59055118110236227" top="1.1811023622047245" bottom="0.59055118110236227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view="pageBreakPreview" topLeftCell="A4" zoomScale="70" zoomScaleNormal="70" zoomScaleSheetLayoutView="70" workbookViewId="0">
      <selection activeCell="Z10" sqref="Z10"/>
    </sheetView>
  </sheetViews>
  <sheetFormatPr defaultRowHeight="15" x14ac:dyDescent="0.25"/>
  <cols>
    <col min="1" max="1" width="35" customWidth="1"/>
    <col min="2" max="2" width="5.7109375" customWidth="1"/>
    <col min="3" max="3" width="14.85546875" customWidth="1"/>
    <col min="4" max="4" width="11.7109375" customWidth="1"/>
    <col min="5" max="5" width="11.42578125" customWidth="1"/>
    <col min="6" max="24" width="8.42578125" customWidth="1"/>
  </cols>
  <sheetData>
    <row r="1" spans="1:24" ht="39" customHeight="1" x14ac:dyDescent="0.25">
      <c r="A1" s="112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24" ht="15.75" x14ac:dyDescent="0.25">
      <c r="A2" s="106"/>
      <c r="B2" s="109" t="s">
        <v>3</v>
      </c>
      <c r="C2" s="109" t="s">
        <v>15</v>
      </c>
      <c r="D2" s="109" t="s">
        <v>103</v>
      </c>
      <c r="E2" s="113" t="s">
        <v>82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5"/>
    </row>
    <row r="3" spans="1:24" ht="90" customHeight="1" x14ac:dyDescent="0.25">
      <c r="A3" s="107"/>
      <c r="B3" s="110"/>
      <c r="C3" s="110"/>
      <c r="D3" s="110"/>
      <c r="E3" s="113" t="s">
        <v>83</v>
      </c>
      <c r="F3" s="115"/>
      <c r="G3" s="113" t="s">
        <v>84</v>
      </c>
      <c r="H3" s="115"/>
      <c r="I3" s="113" t="s">
        <v>85</v>
      </c>
      <c r="J3" s="115"/>
      <c r="K3" s="113" t="s">
        <v>86</v>
      </c>
      <c r="L3" s="115"/>
      <c r="M3" s="113" t="s">
        <v>87</v>
      </c>
      <c r="N3" s="115"/>
      <c r="O3" s="113" t="s">
        <v>88</v>
      </c>
      <c r="P3" s="115"/>
      <c r="Q3" s="113" t="s">
        <v>125</v>
      </c>
      <c r="R3" s="115"/>
      <c r="S3" s="113" t="s">
        <v>180</v>
      </c>
      <c r="T3" s="115"/>
      <c r="U3" s="113" t="s">
        <v>181</v>
      </c>
      <c r="V3" s="115"/>
      <c r="W3" s="113" t="s">
        <v>89</v>
      </c>
      <c r="X3" s="115"/>
    </row>
    <row r="4" spans="1:24" ht="82.5" customHeight="1" x14ac:dyDescent="0.25">
      <c r="A4" s="108"/>
      <c r="B4" s="111"/>
      <c r="C4" s="111"/>
      <c r="D4" s="111"/>
      <c r="E4" s="30" t="s">
        <v>60</v>
      </c>
      <c r="F4" s="30" t="s">
        <v>90</v>
      </c>
      <c r="G4" s="30" t="s">
        <v>60</v>
      </c>
      <c r="H4" s="30" t="s">
        <v>91</v>
      </c>
      <c r="I4" s="30" t="s">
        <v>60</v>
      </c>
      <c r="J4" s="30" t="s">
        <v>91</v>
      </c>
      <c r="K4" s="30" t="s">
        <v>60</v>
      </c>
      <c r="L4" s="30" t="s">
        <v>91</v>
      </c>
      <c r="M4" s="30" t="s">
        <v>60</v>
      </c>
      <c r="N4" s="30" t="s">
        <v>91</v>
      </c>
      <c r="O4" s="30" t="s">
        <v>60</v>
      </c>
      <c r="P4" s="30" t="s">
        <v>91</v>
      </c>
      <c r="Q4" s="30" t="s">
        <v>60</v>
      </c>
      <c r="R4" s="30" t="s">
        <v>91</v>
      </c>
      <c r="S4" s="30" t="s">
        <v>60</v>
      </c>
      <c r="T4" s="30" t="s">
        <v>91</v>
      </c>
      <c r="U4" s="30" t="s">
        <v>60</v>
      </c>
      <c r="V4" s="30" t="s">
        <v>91</v>
      </c>
      <c r="W4" s="30" t="s">
        <v>60</v>
      </c>
      <c r="X4" s="30" t="s">
        <v>91</v>
      </c>
    </row>
    <row r="5" spans="1:24" ht="18" customHeight="1" x14ac:dyDescent="0.25">
      <c r="A5" s="31" t="s">
        <v>31</v>
      </c>
      <c r="B5" s="31" t="s">
        <v>92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</row>
    <row r="6" spans="1:24" ht="41.25" customHeight="1" x14ac:dyDescent="0.25">
      <c r="A6" s="32" t="s">
        <v>156</v>
      </c>
      <c r="B6" s="33" t="s">
        <v>5</v>
      </c>
      <c r="C6" s="34">
        <f>E6+G6+I6+K6+M6+O6+Q6+S6+U6+W6</f>
        <v>1</v>
      </c>
      <c r="D6" s="34">
        <f>F6+H6+J6+L6+N6+P6+R6+T6+V6+X6</f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</row>
    <row r="7" spans="1:24" ht="41.25" customHeight="1" x14ac:dyDescent="0.25">
      <c r="A7" s="32" t="s">
        <v>190</v>
      </c>
      <c r="B7" s="33" t="s">
        <v>6</v>
      </c>
      <c r="C7" s="34">
        <f>E7+G7+I7+K7+M7+O7+Q7+S7+U7+W7</f>
        <v>412</v>
      </c>
      <c r="D7" s="34">
        <f>F7+H7+J7+L7+N7+P7+R7+T7+V7+X7</f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412</v>
      </c>
      <c r="N7" s="25">
        <v>0</v>
      </c>
      <c r="O7" s="25">
        <v>0</v>
      </c>
      <c r="P7" s="25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</row>
    <row r="8" spans="1:24" ht="41.25" customHeight="1" x14ac:dyDescent="0.25">
      <c r="A8" s="32" t="s">
        <v>191</v>
      </c>
      <c r="B8" s="33" t="s">
        <v>7</v>
      </c>
      <c r="C8" s="34">
        <f t="shared" ref="C8:C26" si="0">E8+G8+I8+K8+M8+O8+Q8+S8+U8+W8</f>
        <v>0</v>
      </c>
      <c r="D8" s="34">
        <f t="shared" ref="D8:D26" si="1">F8+H8+J8+L8+N8+P8+R8+T8+V8+X8</f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</row>
    <row r="9" spans="1:24" ht="41.25" customHeight="1" x14ac:dyDescent="0.25">
      <c r="A9" s="35" t="s">
        <v>93</v>
      </c>
      <c r="B9" s="36" t="s">
        <v>8</v>
      </c>
      <c r="C9" s="34">
        <f t="shared" si="0"/>
        <v>1</v>
      </c>
      <c r="D9" s="34">
        <f t="shared" si="1"/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1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</row>
    <row r="10" spans="1:24" ht="41.25" customHeight="1" x14ac:dyDescent="0.25">
      <c r="A10" s="32" t="s">
        <v>157</v>
      </c>
      <c r="B10" s="33" t="s">
        <v>11</v>
      </c>
      <c r="C10" s="34">
        <f t="shared" si="0"/>
        <v>1</v>
      </c>
      <c r="D10" s="34">
        <f t="shared" si="1"/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1</v>
      </c>
      <c r="N10" s="25">
        <v>0</v>
      </c>
      <c r="O10" s="25">
        <v>0</v>
      </c>
      <c r="P10" s="25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</row>
    <row r="11" spans="1:24" ht="41.25" customHeight="1" x14ac:dyDescent="0.25">
      <c r="A11" s="37" t="s">
        <v>94</v>
      </c>
      <c r="B11" s="36" t="s">
        <v>10</v>
      </c>
      <c r="C11" s="34">
        <f t="shared" si="0"/>
        <v>0</v>
      </c>
      <c r="D11" s="34">
        <f t="shared" si="1"/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</row>
    <row r="12" spans="1:24" ht="41.25" customHeight="1" x14ac:dyDescent="0.25">
      <c r="A12" s="37" t="s">
        <v>95</v>
      </c>
      <c r="B12" s="36" t="s">
        <v>9</v>
      </c>
      <c r="C12" s="34">
        <f t="shared" si="0"/>
        <v>0</v>
      </c>
      <c r="D12" s="34">
        <f t="shared" si="1"/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</row>
    <row r="13" spans="1:24" ht="41.25" customHeight="1" x14ac:dyDescent="0.25">
      <c r="A13" s="37" t="s">
        <v>96</v>
      </c>
      <c r="B13" s="36" t="s">
        <v>13</v>
      </c>
      <c r="C13" s="34">
        <f t="shared" si="0"/>
        <v>0</v>
      </c>
      <c r="D13" s="34">
        <f t="shared" si="1"/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</row>
    <row r="14" spans="1:24" ht="41.25" customHeight="1" x14ac:dyDescent="0.25">
      <c r="A14" s="32" t="s">
        <v>158</v>
      </c>
      <c r="B14" s="33" t="s">
        <v>12</v>
      </c>
      <c r="C14" s="34">
        <f t="shared" si="0"/>
        <v>1</v>
      </c>
      <c r="D14" s="34">
        <f t="shared" si="1"/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1</v>
      </c>
      <c r="N14" s="25">
        <v>0</v>
      </c>
      <c r="O14" s="25">
        <v>0</v>
      </c>
      <c r="P14" s="25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</row>
    <row r="15" spans="1:24" ht="41.25" customHeight="1" x14ac:dyDescent="0.25">
      <c r="A15" s="32" t="s">
        <v>138</v>
      </c>
      <c r="B15" s="38">
        <v>10</v>
      </c>
      <c r="C15" s="34">
        <f t="shared" si="0"/>
        <v>1</v>
      </c>
      <c r="D15" s="34">
        <f t="shared" si="1"/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1</v>
      </c>
      <c r="N15" s="25">
        <v>0</v>
      </c>
      <c r="O15" s="25">
        <v>0</v>
      </c>
      <c r="P15" s="25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</row>
    <row r="16" spans="1:24" ht="41.25" customHeight="1" x14ac:dyDescent="0.25">
      <c r="A16" s="37" t="s">
        <v>97</v>
      </c>
      <c r="B16" s="31">
        <v>11</v>
      </c>
      <c r="C16" s="34">
        <f t="shared" si="0"/>
        <v>0</v>
      </c>
      <c r="D16" s="34">
        <f t="shared" si="1"/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</row>
    <row r="17" spans="1:24" ht="41.25" customHeight="1" x14ac:dyDescent="0.25">
      <c r="A17" s="37" t="s">
        <v>98</v>
      </c>
      <c r="B17" s="31">
        <v>12</v>
      </c>
      <c r="C17" s="34">
        <f t="shared" si="0"/>
        <v>0</v>
      </c>
      <c r="D17" s="34">
        <f t="shared" si="1"/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</row>
    <row r="18" spans="1:24" ht="41.25" customHeight="1" x14ac:dyDescent="0.25">
      <c r="A18" s="37" t="s">
        <v>208</v>
      </c>
      <c r="B18" s="104">
        <v>13</v>
      </c>
      <c r="C18" s="34">
        <f t="shared" si="0"/>
        <v>0</v>
      </c>
      <c r="D18" s="34">
        <f t="shared" si="1"/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</row>
    <row r="19" spans="1:24" ht="41.25" customHeight="1" x14ac:dyDescent="0.25">
      <c r="A19" s="37" t="s">
        <v>4</v>
      </c>
      <c r="B19" s="105"/>
      <c r="C19" s="34">
        <f t="shared" si="0"/>
        <v>0</v>
      </c>
      <c r="D19" s="34">
        <f t="shared" si="1"/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</row>
    <row r="20" spans="1:24" ht="31.5" x14ac:dyDescent="0.25">
      <c r="A20" s="32" t="s">
        <v>154</v>
      </c>
      <c r="B20" s="38">
        <v>14</v>
      </c>
      <c r="C20" s="34">
        <f t="shared" si="0"/>
        <v>0</v>
      </c>
      <c r="D20" s="34">
        <f t="shared" si="1"/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</row>
    <row r="21" spans="1:24" ht="36.75" customHeight="1" x14ac:dyDescent="0.25">
      <c r="A21" s="32" t="s">
        <v>155</v>
      </c>
      <c r="B21" s="38">
        <v>15</v>
      </c>
      <c r="C21" s="34">
        <f t="shared" si="0"/>
        <v>0</v>
      </c>
      <c r="D21" s="34">
        <f t="shared" si="1"/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</row>
    <row r="22" spans="1:24" ht="63" x14ac:dyDescent="0.25">
      <c r="A22" s="32" t="s">
        <v>153</v>
      </c>
      <c r="B22" s="38">
        <v>16</v>
      </c>
      <c r="C22" s="34">
        <f t="shared" si="0"/>
        <v>0</v>
      </c>
      <c r="D22" s="34">
        <f t="shared" si="1"/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</row>
    <row r="23" spans="1:24" ht="41.25" customHeight="1" x14ac:dyDescent="0.25">
      <c r="A23" s="37" t="s">
        <v>99</v>
      </c>
      <c r="B23" s="31">
        <v>17</v>
      </c>
      <c r="C23" s="34">
        <f t="shared" si="0"/>
        <v>0</v>
      </c>
      <c r="D23" s="34">
        <f t="shared" si="1"/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</row>
    <row r="24" spans="1:24" ht="41.25" customHeight="1" x14ac:dyDescent="0.25">
      <c r="A24" s="37" t="s">
        <v>100</v>
      </c>
      <c r="B24" s="31">
        <v>18</v>
      </c>
      <c r="C24" s="34">
        <f t="shared" si="0"/>
        <v>0</v>
      </c>
      <c r="D24" s="34">
        <f t="shared" si="1"/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</row>
    <row r="25" spans="1:24" ht="41.25" customHeight="1" x14ac:dyDescent="0.25">
      <c r="A25" s="37" t="s">
        <v>101</v>
      </c>
      <c r="B25" s="31">
        <v>19</v>
      </c>
      <c r="C25" s="34">
        <f t="shared" si="0"/>
        <v>0</v>
      </c>
      <c r="D25" s="34">
        <f t="shared" si="1"/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</row>
    <row r="26" spans="1:24" ht="41.25" customHeight="1" x14ac:dyDescent="0.25">
      <c r="A26" s="37" t="s">
        <v>102</v>
      </c>
      <c r="B26" s="31">
        <v>20</v>
      </c>
      <c r="C26" s="34">
        <f t="shared" si="0"/>
        <v>0</v>
      </c>
      <c r="D26" s="34">
        <f t="shared" si="1"/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</row>
  </sheetData>
  <mergeCells count="17">
    <mergeCell ref="S3:T3"/>
    <mergeCell ref="B18:B19"/>
    <mergeCell ref="A2:A4"/>
    <mergeCell ref="B2:B4"/>
    <mergeCell ref="C2:C4"/>
    <mergeCell ref="A1:X1"/>
    <mergeCell ref="D2:D4"/>
    <mergeCell ref="E2:X2"/>
    <mergeCell ref="E3:F3"/>
    <mergeCell ref="G3:H3"/>
    <mergeCell ref="I3:J3"/>
    <mergeCell ref="K3:L3"/>
    <mergeCell ref="M3:N3"/>
    <mergeCell ref="O3:P3"/>
    <mergeCell ref="W3:X3"/>
    <mergeCell ref="Q3:R3"/>
    <mergeCell ref="U3:V3"/>
  </mergeCells>
  <pageMargins left="0.59055118110236227" right="0.59055118110236227" top="1.1811023622047245" bottom="0.59055118110236227" header="0.31496062992125984" footer="0.31496062992125984"/>
  <pageSetup paperSize="9" scale="57" fitToHeight="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zoomScale="70" zoomScaleNormal="70" zoomScaleSheetLayoutView="70" workbookViewId="0">
      <selection activeCell="W29" sqref="W29"/>
    </sheetView>
  </sheetViews>
  <sheetFormatPr defaultColWidth="9.28515625" defaultRowHeight="15" x14ac:dyDescent="0.25"/>
  <cols>
    <col min="1" max="1" width="38" style="6" customWidth="1"/>
    <col min="2" max="2" width="5.5703125" style="6" customWidth="1"/>
    <col min="3" max="3" width="12.140625" style="6" customWidth="1"/>
    <col min="4" max="19" width="7.5703125" style="6" customWidth="1"/>
    <col min="20" max="16384" width="9.28515625" style="6"/>
  </cols>
  <sheetData>
    <row r="1" spans="1:19" ht="30.75" customHeight="1" x14ac:dyDescent="0.25">
      <c r="A1" s="117" t="s">
        <v>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15.75" x14ac:dyDescent="0.25">
      <c r="A2" s="118"/>
      <c r="B2" s="116" t="s">
        <v>3</v>
      </c>
      <c r="C2" s="116" t="s">
        <v>15</v>
      </c>
      <c r="D2" s="120" t="s">
        <v>16</v>
      </c>
      <c r="E2" s="120"/>
      <c r="F2" s="120"/>
      <c r="G2" s="120"/>
      <c r="H2" s="120"/>
      <c r="I2" s="120"/>
      <c r="J2" s="120"/>
      <c r="K2" s="120"/>
      <c r="L2" s="120"/>
      <c r="M2" s="120"/>
      <c r="N2" s="116" t="s">
        <v>17</v>
      </c>
      <c r="O2" s="120" t="s">
        <v>179</v>
      </c>
      <c r="P2" s="120"/>
      <c r="Q2" s="120"/>
      <c r="R2" s="116" t="s">
        <v>18</v>
      </c>
      <c r="S2" s="116" t="s">
        <v>19</v>
      </c>
    </row>
    <row r="3" spans="1:19" ht="74.25" customHeight="1" x14ac:dyDescent="0.25">
      <c r="A3" s="119"/>
      <c r="B3" s="116"/>
      <c r="C3" s="116"/>
      <c r="D3" s="120" t="s">
        <v>20</v>
      </c>
      <c r="E3" s="120"/>
      <c r="F3" s="120"/>
      <c r="G3" s="120"/>
      <c r="H3" s="120"/>
      <c r="I3" s="120"/>
      <c r="J3" s="120"/>
      <c r="K3" s="120"/>
      <c r="L3" s="120"/>
      <c r="M3" s="120"/>
      <c r="N3" s="116"/>
      <c r="O3" s="120"/>
      <c r="P3" s="120"/>
      <c r="Q3" s="120"/>
      <c r="R3" s="116"/>
      <c r="S3" s="116"/>
    </row>
    <row r="4" spans="1:19" ht="33.75" customHeight="1" x14ac:dyDescent="0.25">
      <c r="A4" s="119"/>
      <c r="B4" s="116"/>
      <c r="C4" s="116"/>
      <c r="D4" s="116" t="s">
        <v>21</v>
      </c>
      <c r="E4" s="120" t="s">
        <v>22</v>
      </c>
      <c r="F4" s="120"/>
      <c r="G4" s="120"/>
      <c r="H4" s="120" t="s">
        <v>23</v>
      </c>
      <c r="I4" s="120"/>
      <c r="J4" s="120"/>
      <c r="K4" s="120" t="s">
        <v>24</v>
      </c>
      <c r="L4" s="120"/>
      <c r="M4" s="120"/>
      <c r="N4" s="116"/>
      <c r="O4" s="116" t="s">
        <v>25</v>
      </c>
      <c r="P4" s="116" t="s">
        <v>26</v>
      </c>
      <c r="Q4" s="116" t="s">
        <v>27</v>
      </c>
      <c r="R4" s="116"/>
      <c r="S4" s="116"/>
    </row>
    <row r="5" spans="1:19" ht="128.25" customHeight="1" x14ac:dyDescent="0.25">
      <c r="A5" s="119"/>
      <c r="B5" s="116"/>
      <c r="C5" s="116"/>
      <c r="D5" s="116"/>
      <c r="E5" s="39" t="s">
        <v>28</v>
      </c>
      <c r="F5" s="39" t="s">
        <v>29</v>
      </c>
      <c r="G5" s="39" t="s">
        <v>30</v>
      </c>
      <c r="H5" s="39" t="s">
        <v>50</v>
      </c>
      <c r="I5" s="39" t="s">
        <v>29</v>
      </c>
      <c r="J5" s="39" t="s">
        <v>30</v>
      </c>
      <c r="K5" s="39" t="s">
        <v>50</v>
      </c>
      <c r="L5" s="39" t="s">
        <v>29</v>
      </c>
      <c r="M5" s="39" t="s">
        <v>30</v>
      </c>
      <c r="N5" s="116"/>
      <c r="O5" s="116"/>
      <c r="P5" s="116"/>
      <c r="Q5" s="116"/>
      <c r="R5" s="116"/>
      <c r="S5" s="116"/>
    </row>
    <row r="6" spans="1:19" ht="16.5" customHeight="1" x14ac:dyDescent="0.25">
      <c r="A6" s="31" t="s">
        <v>31</v>
      </c>
      <c r="B6" s="40" t="s">
        <v>32</v>
      </c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  <c r="K6" s="41">
        <v>9</v>
      </c>
      <c r="L6" s="41">
        <v>10</v>
      </c>
      <c r="M6" s="41">
        <v>11</v>
      </c>
      <c r="N6" s="41">
        <v>12</v>
      </c>
      <c r="O6" s="41">
        <v>13</v>
      </c>
      <c r="P6" s="41">
        <v>14</v>
      </c>
      <c r="Q6" s="41">
        <v>15</v>
      </c>
      <c r="R6" s="41">
        <v>16</v>
      </c>
      <c r="S6" s="41">
        <v>17</v>
      </c>
    </row>
    <row r="7" spans="1:19" s="23" customFormat="1" ht="52.5" customHeight="1" x14ac:dyDescent="0.25">
      <c r="A7" s="42" t="s">
        <v>177</v>
      </c>
      <c r="B7" s="43" t="s">
        <v>5</v>
      </c>
      <c r="C7" s="44">
        <f>SUM(E7:M7)</f>
        <v>12</v>
      </c>
      <c r="D7" s="44">
        <f>SUM(D8:D11)</f>
        <v>11</v>
      </c>
      <c r="E7" s="44">
        <f t="shared" ref="E7:S7" si="0">SUM(E8:E11)</f>
        <v>8</v>
      </c>
      <c r="F7" s="44">
        <f t="shared" si="0"/>
        <v>1</v>
      </c>
      <c r="G7" s="44">
        <f t="shared" si="0"/>
        <v>0</v>
      </c>
      <c r="H7" s="44">
        <f t="shared" si="0"/>
        <v>2</v>
      </c>
      <c r="I7" s="44">
        <f t="shared" si="0"/>
        <v>0</v>
      </c>
      <c r="J7" s="44">
        <f t="shared" si="0"/>
        <v>0</v>
      </c>
      <c r="K7" s="44">
        <f t="shared" si="0"/>
        <v>1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3</v>
      </c>
      <c r="P7" s="44">
        <f t="shared" si="0"/>
        <v>2</v>
      </c>
      <c r="Q7" s="44">
        <f t="shared" si="0"/>
        <v>8</v>
      </c>
      <c r="R7" s="44">
        <f t="shared" si="0"/>
        <v>11</v>
      </c>
      <c r="S7" s="44">
        <f t="shared" si="0"/>
        <v>0.5</v>
      </c>
    </row>
    <row r="8" spans="1:19" ht="35.25" customHeight="1" x14ac:dyDescent="0.25">
      <c r="A8" s="37" t="s">
        <v>139</v>
      </c>
      <c r="B8" s="45" t="s">
        <v>6</v>
      </c>
      <c r="C8" s="44">
        <f>SUM(E8:M8)</f>
        <v>9</v>
      </c>
      <c r="D8" s="25">
        <v>8</v>
      </c>
      <c r="E8" s="25">
        <v>7</v>
      </c>
      <c r="F8" s="25">
        <v>0</v>
      </c>
      <c r="G8" s="25">
        <v>0</v>
      </c>
      <c r="H8" s="25">
        <v>1</v>
      </c>
      <c r="I8" s="25">
        <v>0</v>
      </c>
      <c r="J8" s="25">
        <v>0</v>
      </c>
      <c r="K8" s="25">
        <v>1</v>
      </c>
      <c r="L8" s="25">
        <v>0</v>
      </c>
      <c r="M8" s="25">
        <v>0</v>
      </c>
      <c r="N8" s="25">
        <v>0</v>
      </c>
      <c r="O8" s="25">
        <v>1</v>
      </c>
      <c r="P8" s="25">
        <v>2</v>
      </c>
      <c r="Q8" s="25">
        <v>6</v>
      </c>
      <c r="R8" s="25">
        <v>9</v>
      </c>
      <c r="S8" s="25">
        <v>0</v>
      </c>
    </row>
    <row r="9" spans="1:19" ht="35.25" customHeight="1" x14ac:dyDescent="0.25">
      <c r="A9" s="46" t="s">
        <v>33</v>
      </c>
      <c r="B9" s="43" t="s">
        <v>7</v>
      </c>
      <c r="C9" s="44">
        <f t="shared" ref="C9:C18" si="1">SUM(E9:M9)</f>
        <v>2</v>
      </c>
      <c r="D9" s="25">
        <v>2</v>
      </c>
      <c r="E9" s="25">
        <v>0</v>
      </c>
      <c r="F9" s="25">
        <v>1</v>
      </c>
      <c r="G9" s="25">
        <v>0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1</v>
      </c>
      <c r="P9" s="25">
        <v>0</v>
      </c>
      <c r="Q9" s="25">
        <v>2</v>
      </c>
      <c r="R9" s="25">
        <v>1.5</v>
      </c>
      <c r="S9" s="25">
        <v>0</v>
      </c>
    </row>
    <row r="10" spans="1:19" ht="35.25" customHeight="1" x14ac:dyDescent="0.25">
      <c r="A10" s="37" t="s">
        <v>34</v>
      </c>
      <c r="B10" s="45" t="s">
        <v>8</v>
      </c>
      <c r="C10" s="44">
        <f t="shared" si="1"/>
        <v>1</v>
      </c>
      <c r="D10" s="25">
        <v>1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0.5</v>
      </c>
      <c r="S10" s="25">
        <v>0.5</v>
      </c>
    </row>
    <row r="11" spans="1:19" ht="35.25" customHeight="1" x14ac:dyDescent="0.25">
      <c r="A11" s="47" t="s">
        <v>35</v>
      </c>
      <c r="B11" s="48" t="s">
        <v>11</v>
      </c>
      <c r="C11" s="49">
        <f t="shared" si="1"/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</row>
    <row r="12" spans="1:19" s="23" customFormat="1" ht="89.25" customHeight="1" x14ac:dyDescent="0.25">
      <c r="A12" s="35" t="s">
        <v>176</v>
      </c>
      <c r="B12" s="45" t="s">
        <v>10</v>
      </c>
      <c r="C12" s="44">
        <f t="shared" si="1"/>
        <v>9</v>
      </c>
      <c r="D12" s="44">
        <f t="shared" ref="D12:S12" si="2">SUM(D13:D15)</f>
        <v>8</v>
      </c>
      <c r="E12" s="44">
        <f>SUM(E13:E15)</f>
        <v>7</v>
      </c>
      <c r="F12" s="44">
        <f t="shared" si="2"/>
        <v>0</v>
      </c>
      <c r="G12" s="44">
        <f t="shared" si="2"/>
        <v>0</v>
      </c>
      <c r="H12" s="44">
        <f t="shared" si="2"/>
        <v>1</v>
      </c>
      <c r="I12" s="44">
        <f t="shared" si="2"/>
        <v>0</v>
      </c>
      <c r="J12" s="44">
        <f t="shared" si="2"/>
        <v>0</v>
      </c>
      <c r="K12" s="44">
        <f t="shared" si="2"/>
        <v>1</v>
      </c>
      <c r="L12" s="44">
        <f t="shared" si="2"/>
        <v>0</v>
      </c>
      <c r="M12" s="44">
        <f t="shared" si="2"/>
        <v>0</v>
      </c>
      <c r="N12" s="44">
        <f t="shared" si="2"/>
        <v>0</v>
      </c>
      <c r="O12" s="44">
        <f t="shared" si="2"/>
        <v>1</v>
      </c>
      <c r="P12" s="44">
        <f t="shared" si="2"/>
        <v>2</v>
      </c>
      <c r="Q12" s="44">
        <f t="shared" si="2"/>
        <v>5</v>
      </c>
      <c r="R12" s="44">
        <f t="shared" si="2"/>
        <v>9</v>
      </c>
      <c r="S12" s="44">
        <f t="shared" si="2"/>
        <v>0</v>
      </c>
    </row>
    <row r="13" spans="1:19" ht="34.5" customHeight="1" x14ac:dyDescent="0.25">
      <c r="A13" s="46" t="s">
        <v>140</v>
      </c>
      <c r="B13" s="43" t="s">
        <v>9</v>
      </c>
      <c r="C13" s="44">
        <f t="shared" si="1"/>
        <v>9</v>
      </c>
      <c r="D13" s="25">
        <v>8</v>
      </c>
      <c r="E13" s="25">
        <v>7</v>
      </c>
      <c r="F13" s="25">
        <v>0</v>
      </c>
      <c r="G13" s="25">
        <v>0</v>
      </c>
      <c r="H13" s="25">
        <v>1</v>
      </c>
      <c r="I13" s="25">
        <v>0</v>
      </c>
      <c r="J13" s="25">
        <v>0</v>
      </c>
      <c r="K13" s="25">
        <v>1</v>
      </c>
      <c r="L13" s="25">
        <v>0</v>
      </c>
      <c r="M13" s="25">
        <v>0</v>
      </c>
      <c r="N13" s="25">
        <v>0</v>
      </c>
      <c r="O13" s="25">
        <v>1</v>
      </c>
      <c r="P13" s="25">
        <v>2</v>
      </c>
      <c r="Q13" s="25">
        <v>5</v>
      </c>
      <c r="R13" s="25">
        <v>9</v>
      </c>
      <c r="S13" s="25">
        <v>0</v>
      </c>
    </row>
    <row r="14" spans="1:19" ht="34.5" customHeight="1" x14ac:dyDescent="0.25">
      <c r="A14" s="37" t="s">
        <v>36</v>
      </c>
      <c r="B14" s="45" t="s">
        <v>13</v>
      </c>
      <c r="C14" s="44">
        <f t="shared" si="1"/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</row>
    <row r="15" spans="1:19" ht="34.5" customHeight="1" x14ac:dyDescent="0.25">
      <c r="A15" s="46" t="s">
        <v>37</v>
      </c>
      <c r="B15" s="48" t="s">
        <v>12</v>
      </c>
      <c r="C15" s="49">
        <f t="shared" si="1"/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</row>
    <row r="16" spans="1:19" ht="34.5" customHeight="1" x14ac:dyDescent="0.25">
      <c r="A16" s="35" t="s">
        <v>200</v>
      </c>
      <c r="B16" s="40">
        <v>10</v>
      </c>
      <c r="C16" s="44">
        <f t="shared" si="1"/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</row>
    <row r="17" spans="1:19" ht="34.5" customHeight="1" x14ac:dyDescent="0.25">
      <c r="A17" s="50" t="s">
        <v>38</v>
      </c>
      <c r="B17" s="40">
        <v>11</v>
      </c>
      <c r="C17" s="44">
        <f t="shared" si="1"/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</row>
    <row r="18" spans="1:19" ht="34.5" customHeight="1" x14ac:dyDescent="0.25">
      <c r="A18" s="51" t="s">
        <v>39</v>
      </c>
      <c r="B18" s="41">
        <v>12</v>
      </c>
      <c r="C18" s="44">
        <f t="shared" si="1"/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</row>
    <row r="19" spans="1:19" ht="34.5" customHeight="1" x14ac:dyDescent="0.25">
      <c r="A19" s="35" t="s">
        <v>40</v>
      </c>
      <c r="B19" s="40">
        <v>13</v>
      </c>
      <c r="C19" s="44">
        <f t="shared" ref="C19:C36" si="3">SUM(E19:M19)</f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</row>
    <row r="20" spans="1:19" ht="53.25" customHeight="1" x14ac:dyDescent="0.25">
      <c r="A20" s="46" t="s">
        <v>141</v>
      </c>
      <c r="B20" s="41">
        <v>14</v>
      </c>
      <c r="C20" s="44">
        <f t="shared" si="3"/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</row>
    <row r="21" spans="1:19" ht="34.5" customHeight="1" x14ac:dyDescent="0.25">
      <c r="A21" s="37" t="s">
        <v>38</v>
      </c>
      <c r="B21" s="40">
        <v>15</v>
      </c>
      <c r="C21" s="44">
        <f t="shared" si="3"/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</row>
    <row r="22" spans="1:19" ht="68.25" customHeight="1" x14ac:dyDescent="0.25">
      <c r="A22" s="51" t="s">
        <v>178</v>
      </c>
      <c r="B22" s="41">
        <v>16</v>
      </c>
      <c r="C22" s="44">
        <f t="shared" si="3"/>
        <v>9</v>
      </c>
      <c r="D22" s="44">
        <f>D12+D18+D19</f>
        <v>8</v>
      </c>
      <c r="E22" s="44">
        <f>E12+E18+E19</f>
        <v>7</v>
      </c>
      <c r="F22" s="44">
        <f t="shared" ref="E22:S22" si="4">F12+F18+F19</f>
        <v>0</v>
      </c>
      <c r="G22" s="44">
        <f t="shared" si="4"/>
        <v>0</v>
      </c>
      <c r="H22" s="44">
        <f t="shared" si="4"/>
        <v>1</v>
      </c>
      <c r="I22" s="44">
        <f t="shared" si="4"/>
        <v>0</v>
      </c>
      <c r="J22" s="44">
        <f t="shared" si="4"/>
        <v>0</v>
      </c>
      <c r="K22" s="44">
        <f t="shared" si="4"/>
        <v>1</v>
      </c>
      <c r="L22" s="44">
        <f t="shared" si="4"/>
        <v>0</v>
      </c>
      <c r="M22" s="44">
        <f t="shared" si="4"/>
        <v>0</v>
      </c>
      <c r="N22" s="44">
        <f t="shared" si="4"/>
        <v>0</v>
      </c>
      <c r="O22" s="44">
        <f t="shared" si="4"/>
        <v>1</v>
      </c>
      <c r="P22" s="44">
        <f t="shared" si="4"/>
        <v>2</v>
      </c>
      <c r="Q22" s="44">
        <f t="shared" si="4"/>
        <v>5</v>
      </c>
      <c r="R22" s="44">
        <f t="shared" si="4"/>
        <v>9</v>
      </c>
      <c r="S22" s="44">
        <f t="shared" si="4"/>
        <v>0</v>
      </c>
    </row>
    <row r="23" spans="1:19" ht="37.5" customHeight="1" x14ac:dyDescent="0.25">
      <c r="A23" s="37" t="s">
        <v>159</v>
      </c>
      <c r="B23" s="40">
        <v>17</v>
      </c>
      <c r="C23" s="44">
        <f t="shared" si="3"/>
        <v>3</v>
      </c>
      <c r="D23" s="25">
        <v>3</v>
      </c>
      <c r="E23" s="25">
        <v>1</v>
      </c>
      <c r="F23" s="25">
        <v>0</v>
      </c>
      <c r="G23" s="25">
        <v>0</v>
      </c>
      <c r="H23" s="25">
        <v>1</v>
      </c>
      <c r="I23" s="25">
        <v>0</v>
      </c>
      <c r="J23" s="25">
        <v>0</v>
      </c>
      <c r="K23" s="25">
        <v>1</v>
      </c>
      <c r="L23" s="25">
        <v>0</v>
      </c>
      <c r="M23" s="25">
        <v>0</v>
      </c>
      <c r="N23" s="25">
        <v>0</v>
      </c>
      <c r="O23" s="25">
        <v>1</v>
      </c>
      <c r="P23" s="25">
        <v>2</v>
      </c>
      <c r="Q23" s="25">
        <v>0</v>
      </c>
      <c r="R23" s="25">
        <v>3</v>
      </c>
      <c r="S23" s="25">
        <v>0</v>
      </c>
    </row>
    <row r="24" spans="1:19" ht="37.5" customHeight="1" x14ac:dyDescent="0.25">
      <c r="A24" s="46" t="s">
        <v>41</v>
      </c>
      <c r="B24" s="41">
        <v>18</v>
      </c>
      <c r="C24" s="44">
        <f t="shared" si="3"/>
        <v>1</v>
      </c>
      <c r="D24" s="25">
        <v>1</v>
      </c>
      <c r="E24" s="25">
        <v>1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1</v>
      </c>
      <c r="R24" s="25">
        <v>1</v>
      </c>
      <c r="S24" s="25">
        <v>0</v>
      </c>
    </row>
    <row r="25" spans="1:19" ht="37.5" customHeight="1" x14ac:dyDescent="0.25">
      <c r="A25" s="37" t="s">
        <v>42</v>
      </c>
      <c r="B25" s="40">
        <v>19</v>
      </c>
      <c r="C25" s="44">
        <f t="shared" si="3"/>
        <v>2</v>
      </c>
      <c r="D25" s="25">
        <v>2</v>
      </c>
      <c r="E25" s="25">
        <v>2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1</v>
      </c>
      <c r="R25" s="25">
        <v>1</v>
      </c>
      <c r="S25" s="25">
        <v>0</v>
      </c>
    </row>
    <row r="26" spans="1:19" ht="37.5" customHeight="1" x14ac:dyDescent="0.25">
      <c r="A26" s="46" t="s">
        <v>43</v>
      </c>
      <c r="B26" s="41">
        <v>20</v>
      </c>
      <c r="C26" s="44">
        <f t="shared" si="3"/>
        <v>1</v>
      </c>
      <c r="D26" s="25">
        <v>1</v>
      </c>
      <c r="E26" s="25">
        <v>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1</v>
      </c>
      <c r="R26" s="25">
        <v>1</v>
      </c>
      <c r="S26" s="25">
        <v>0</v>
      </c>
    </row>
    <row r="27" spans="1:19" ht="37.5" customHeight="1" x14ac:dyDescent="0.25">
      <c r="A27" s="37" t="s">
        <v>44</v>
      </c>
      <c r="B27" s="40">
        <v>21</v>
      </c>
      <c r="C27" s="44">
        <f t="shared" si="3"/>
        <v>2</v>
      </c>
      <c r="D27" s="25">
        <v>1</v>
      </c>
      <c r="E27" s="25">
        <v>2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2</v>
      </c>
      <c r="R27" s="25">
        <v>2</v>
      </c>
      <c r="S27" s="25">
        <v>0</v>
      </c>
    </row>
    <row r="28" spans="1:19" ht="37.5" customHeight="1" x14ac:dyDescent="0.25">
      <c r="A28" s="51" t="s">
        <v>45</v>
      </c>
      <c r="B28" s="41">
        <v>22</v>
      </c>
      <c r="C28" s="44">
        <f t="shared" si="3"/>
        <v>3</v>
      </c>
      <c r="D28" s="25">
        <v>3</v>
      </c>
      <c r="E28" s="25">
        <v>3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0</v>
      </c>
      <c r="Q28" s="25">
        <v>2</v>
      </c>
      <c r="R28" s="25">
        <v>3</v>
      </c>
      <c r="S28" s="25">
        <v>0</v>
      </c>
    </row>
    <row r="29" spans="1:19" ht="73.5" customHeight="1" x14ac:dyDescent="0.25">
      <c r="A29" s="35" t="s">
        <v>142</v>
      </c>
      <c r="B29" s="40">
        <v>23</v>
      </c>
      <c r="C29" s="44">
        <f t="shared" si="3"/>
        <v>3</v>
      </c>
      <c r="D29" s="44">
        <f>SUM(D30:D34)</f>
        <v>3</v>
      </c>
      <c r="E29" s="44">
        <f t="shared" ref="E29:S29" si="5">SUM(E30:E34)</f>
        <v>1</v>
      </c>
      <c r="F29" s="44">
        <f t="shared" si="5"/>
        <v>1</v>
      </c>
      <c r="G29" s="44">
        <f t="shared" si="5"/>
        <v>0</v>
      </c>
      <c r="H29" s="44">
        <f t="shared" si="5"/>
        <v>1</v>
      </c>
      <c r="I29" s="44">
        <f t="shared" si="5"/>
        <v>0</v>
      </c>
      <c r="J29" s="44">
        <f t="shared" si="5"/>
        <v>0</v>
      </c>
      <c r="K29" s="44">
        <f t="shared" si="5"/>
        <v>0</v>
      </c>
      <c r="L29" s="44">
        <f t="shared" si="5"/>
        <v>0</v>
      </c>
      <c r="M29" s="44">
        <f t="shared" si="5"/>
        <v>0</v>
      </c>
      <c r="N29" s="44">
        <f t="shared" si="5"/>
        <v>0</v>
      </c>
      <c r="O29" s="44">
        <f>SUM(O30:O34)</f>
        <v>1</v>
      </c>
      <c r="P29" s="44">
        <f t="shared" si="5"/>
        <v>0</v>
      </c>
      <c r="Q29" s="44">
        <f t="shared" si="5"/>
        <v>0</v>
      </c>
      <c r="R29" s="44">
        <f t="shared" si="5"/>
        <v>2</v>
      </c>
      <c r="S29" s="44">
        <f t="shared" si="5"/>
        <v>0.5</v>
      </c>
    </row>
    <row r="30" spans="1:19" ht="40.5" customHeight="1" x14ac:dyDescent="0.25">
      <c r="A30" s="46" t="s">
        <v>143</v>
      </c>
      <c r="B30" s="41">
        <v>24</v>
      </c>
      <c r="C30" s="44">
        <f t="shared" si="3"/>
        <v>2</v>
      </c>
      <c r="D30" s="25">
        <v>2</v>
      </c>
      <c r="E30" s="25">
        <v>0</v>
      </c>
      <c r="F30" s="25">
        <v>1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1.5</v>
      </c>
      <c r="S30" s="25">
        <v>0</v>
      </c>
    </row>
    <row r="31" spans="1:19" ht="33.75" customHeight="1" x14ac:dyDescent="0.25">
      <c r="A31" s="37" t="s">
        <v>36</v>
      </c>
      <c r="B31" s="40">
        <v>25</v>
      </c>
      <c r="C31" s="44">
        <f t="shared" si="3"/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</row>
    <row r="32" spans="1:19" ht="33.75" customHeight="1" x14ac:dyDescent="0.25">
      <c r="A32" s="37" t="s">
        <v>37</v>
      </c>
      <c r="B32" s="40">
        <v>26</v>
      </c>
      <c r="C32" s="44">
        <f t="shared" si="3"/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</row>
    <row r="33" spans="1:19" ht="33.75" customHeight="1" x14ac:dyDescent="0.25">
      <c r="A33" s="37" t="s">
        <v>46</v>
      </c>
      <c r="B33" s="40">
        <v>27</v>
      </c>
      <c r="C33" s="44">
        <f t="shared" si="3"/>
        <v>1</v>
      </c>
      <c r="D33" s="25">
        <v>1</v>
      </c>
      <c r="E33" s="25">
        <v>1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1</v>
      </c>
      <c r="P33" s="25">
        <v>0</v>
      </c>
      <c r="Q33" s="25">
        <v>0</v>
      </c>
      <c r="R33" s="25">
        <v>0.5</v>
      </c>
      <c r="S33" s="25">
        <v>0.5</v>
      </c>
    </row>
    <row r="34" spans="1:19" ht="33.75" customHeight="1" x14ac:dyDescent="0.25">
      <c r="A34" s="46" t="s">
        <v>47</v>
      </c>
      <c r="B34" s="41">
        <v>28</v>
      </c>
      <c r="C34" s="44">
        <f t="shared" si="3"/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</row>
    <row r="35" spans="1:19" ht="33.75" customHeight="1" x14ac:dyDescent="0.25">
      <c r="A35" s="52" t="s">
        <v>48</v>
      </c>
      <c r="B35" s="41">
        <v>29</v>
      </c>
      <c r="C35" s="44">
        <f t="shared" si="3"/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</row>
    <row r="36" spans="1:19" ht="33.75" customHeight="1" x14ac:dyDescent="0.25">
      <c r="A36" s="53" t="s">
        <v>160</v>
      </c>
      <c r="B36" s="41">
        <v>30</v>
      </c>
      <c r="C36" s="44">
        <f t="shared" si="3"/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</row>
  </sheetData>
  <mergeCells count="17">
    <mergeCell ref="K4:M4"/>
    <mergeCell ref="O4:O5"/>
    <mergeCell ref="P4:P5"/>
    <mergeCell ref="A1:S1"/>
    <mergeCell ref="A2:A5"/>
    <mergeCell ref="B2:B5"/>
    <mergeCell ref="C2:C5"/>
    <mergeCell ref="D2:M2"/>
    <mergeCell ref="N2:N5"/>
    <mergeCell ref="O2:Q3"/>
    <mergeCell ref="R2:R5"/>
    <mergeCell ref="S2:S5"/>
    <mergeCell ref="D3:M3"/>
    <mergeCell ref="Q4:Q5"/>
    <mergeCell ref="D4:D5"/>
    <mergeCell ref="E4:G4"/>
    <mergeCell ref="H4:J4"/>
  </mergeCells>
  <pageMargins left="0.59055118110236227" right="0.59055118110236227" top="1.1811023622047245" bottom="0.59055118110236227" header="0.31496062992125984" footer="0.31496062992125984"/>
  <pageSetup paperSize="9" scale="77" fitToHeight="0" orientation="landscape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90" zoomScaleNormal="90" zoomScaleSheetLayoutView="85" workbookViewId="0">
      <selection activeCell="H9" sqref="H9"/>
    </sheetView>
  </sheetViews>
  <sheetFormatPr defaultRowHeight="15" x14ac:dyDescent="0.25"/>
  <cols>
    <col min="1" max="1" width="61.28515625" customWidth="1"/>
    <col min="2" max="2" width="16.7109375" customWidth="1"/>
    <col min="3" max="3" width="36" customWidth="1"/>
    <col min="4" max="4" width="36.42578125" customWidth="1"/>
  </cols>
  <sheetData>
    <row r="1" spans="1:12" ht="30.75" customHeight="1" x14ac:dyDescent="0.25">
      <c r="A1" s="112" t="s">
        <v>51</v>
      </c>
      <c r="B1" s="112"/>
      <c r="C1" s="112"/>
      <c r="D1" s="112"/>
      <c r="E1" s="2"/>
      <c r="F1" s="2"/>
      <c r="G1" s="2"/>
      <c r="H1" s="2"/>
      <c r="I1" s="2"/>
      <c r="J1" s="2"/>
      <c r="K1" s="2"/>
      <c r="L1" s="2"/>
    </row>
    <row r="2" spans="1:12" ht="42.75" customHeight="1" x14ac:dyDescent="0.25">
      <c r="A2" s="121"/>
      <c r="B2" s="122" t="s">
        <v>3</v>
      </c>
      <c r="C2" s="113" t="s">
        <v>161</v>
      </c>
      <c r="D2" s="115"/>
    </row>
    <row r="3" spans="1:12" ht="29.25" customHeight="1" x14ac:dyDescent="0.25">
      <c r="A3" s="121"/>
      <c r="B3" s="122"/>
      <c r="C3" s="54" t="s">
        <v>52</v>
      </c>
      <c r="D3" s="31" t="s">
        <v>53</v>
      </c>
    </row>
    <row r="4" spans="1:12" ht="23.25" customHeight="1" x14ac:dyDescent="0.25">
      <c r="A4" s="31" t="s">
        <v>31</v>
      </c>
      <c r="B4" s="54" t="s">
        <v>32</v>
      </c>
      <c r="C4" s="31">
        <v>1</v>
      </c>
      <c r="D4" s="31">
        <v>2</v>
      </c>
    </row>
    <row r="5" spans="1:12" ht="39" customHeight="1" x14ac:dyDescent="0.25">
      <c r="A5" s="32" t="s">
        <v>144</v>
      </c>
      <c r="B5" s="36" t="s">
        <v>5</v>
      </c>
      <c r="C5" s="55">
        <f>SUM(C6:C10)</f>
        <v>3</v>
      </c>
      <c r="D5" s="55">
        <f>SUM(D6:D10)</f>
        <v>0</v>
      </c>
    </row>
    <row r="6" spans="1:12" ht="39" customHeight="1" x14ac:dyDescent="0.25">
      <c r="A6" s="56" t="s">
        <v>145</v>
      </c>
      <c r="B6" s="36" t="s">
        <v>6</v>
      </c>
      <c r="C6" s="25">
        <v>0</v>
      </c>
      <c r="D6" s="25">
        <v>0</v>
      </c>
    </row>
    <row r="7" spans="1:12" ht="49.5" customHeight="1" x14ac:dyDescent="0.25">
      <c r="A7" s="56" t="s">
        <v>146</v>
      </c>
      <c r="B7" s="36" t="s">
        <v>7</v>
      </c>
      <c r="C7" s="25">
        <v>0</v>
      </c>
      <c r="D7" s="25">
        <v>0</v>
      </c>
    </row>
    <row r="8" spans="1:12" ht="39" customHeight="1" x14ac:dyDescent="0.25">
      <c r="A8" s="37" t="s">
        <v>54</v>
      </c>
      <c r="B8" s="36" t="s">
        <v>8</v>
      </c>
      <c r="C8" s="25">
        <v>0</v>
      </c>
      <c r="D8" s="25">
        <v>0</v>
      </c>
    </row>
    <row r="9" spans="1:12" ht="39" customHeight="1" x14ac:dyDescent="0.25">
      <c r="A9" s="37" t="s">
        <v>55</v>
      </c>
      <c r="B9" s="36" t="s">
        <v>11</v>
      </c>
      <c r="C9" s="25">
        <v>1</v>
      </c>
      <c r="D9" s="25">
        <v>0</v>
      </c>
    </row>
    <row r="10" spans="1:12" ht="39" customHeight="1" x14ac:dyDescent="0.25">
      <c r="A10" s="37" t="s">
        <v>56</v>
      </c>
      <c r="B10" s="36" t="s">
        <v>10</v>
      </c>
      <c r="C10" s="25">
        <v>2</v>
      </c>
      <c r="D10" s="25">
        <v>0</v>
      </c>
    </row>
    <row r="11" spans="1:12" ht="39" customHeight="1" x14ac:dyDescent="0.25">
      <c r="A11" s="35" t="s">
        <v>57</v>
      </c>
      <c r="B11" s="36" t="s">
        <v>9</v>
      </c>
      <c r="C11" s="25">
        <v>0</v>
      </c>
      <c r="D11" s="25">
        <v>0</v>
      </c>
    </row>
    <row r="12" spans="1:12" ht="39" customHeight="1" x14ac:dyDescent="0.25">
      <c r="A12" s="35" t="s">
        <v>58</v>
      </c>
      <c r="B12" s="36" t="s">
        <v>13</v>
      </c>
      <c r="C12" s="25">
        <v>0</v>
      </c>
      <c r="D12" s="25">
        <v>0</v>
      </c>
    </row>
  </sheetData>
  <mergeCells count="4">
    <mergeCell ref="A1:D1"/>
    <mergeCell ref="A2:A3"/>
    <mergeCell ref="B2:B3"/>
    <mergeCell ref="C2:D2"/>
  </mergeCells>
  <pageMargins left="0.59055118110236227" right="0.59055118110236227" top="1.1811023622047245" bottom="0.59055118110236227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="60" zoomScaleNormal="60" zoomScaleSheetLayoutView="85" workbookViewId="0">
      <selection activeCell="Q12" sqref="Q12"/>
    </sheetView>
  </sheetViews>
  <sheetFormatPr defaultColWidth="9.28515625" defaultRowHeight="15" x14ac:dyDescent="0.25"/>
  <cols>
    <col min="1" max="1" width="41" style="6" customWidth="1"/>
    <col min="2" max="2" width="5.42578125" style="6" customWidth="1"/>
    <col min="3" max="3" width="13.42578125" style="6" customWidth="1"/>
    <col min="4" max="21" width="6.7109375" style="6" customWidth="1"/>
    <col min="22" max="16384" width="9.28515625" style="6"/>
  </cols>
  <sheetData>
    <row r="1" spans="1:21" ht="18.75" customHeight="1" x14ac:dyDescent="0.25">
      <c r="A1" s="123" t="s">
        <v>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9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36.75" customHeight="1" x14ac:dyDescent="0.25">
      <c r="A3" s="124"/>
      <c r="B3" s="126" t="s">
        <v>3</v>
      </c>
      <c r="C3" s="122" t="s">
        <v>59</v>
      </c>
      <c r="D3" s="122"/>
      <c r="E3" s="122"/>
      <c r="F3" s="126" t="s">
        <v>175</v>
      </c>
      <c r="G3" s="122" t="s">
        <v>174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131.25" customHeight="1" x14ac:dyDescent="0.25">
      <c r="A4" s="125"/>
      <c r="B4" s="127"/>
      <c r="C4" s="58" t="s">
        <v>60</v>
      </c>
      <c r="D4" s="58" t="s">
        <v>91</v>
      </c>
      <c r="E4" s="58" t="s">
        <v>148</v>
      </c>
      <c r="F4" s="128"/>
      <c r="G4" s="30" t="s">
        <v>61</v>
      </c>
      <c r="H4" s="58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58" t="s">
        <v>68</v>
      </c>
      <c r="O4" s="58" t="s">
        <v>71</v>
      </c>
      <c r="P4" s="58" t="s">
        <v>72</v>
      </c>
      <c r="Q4" s="58" t="s">
        <v>69</v>
      </c>
      <c r="R4" s="26" t="s">
        <v>4</v>
      </c>
      <c r="S4" s="26" t="s">
        <v>4</v>
      </c>
      <c r="T4" s="26" t="s">
        <v>4</v>
      </c>
      <c r="U4" s="26" t="s">
        <v>4</v>
      </c>
    </row>
    <row r="5" spans="1:21" ht="16.5" thickBot="1" x14ac:dyDescent="0.3">
      <c r="A5" s="38" t="s">
        <v>31</v>
      </c>
      <c r="B5" s="38" t="s">
        <v>32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</row>
    <row r="6" spans="1:21" ht="48.75" customHeight="1" thickBot="1" x14ac:dyDescent="0.3">
      <c r="A6" s="96" t="s">
        <v>209</v>
      </c>
      <c r="B6" s="92" t="s">
        <v>5</v>
      </c>
      <c r="C6" s="93">
        <f t="shared" ref="C6:C12" si="0">SUM(G6:U6)</f>
        <v>83</v>
      </c>
      <c r="D6" s="94">
        <v>16</v>
      </c>
      <c r="E6" s="94">
        <v>55</v>
      </c>
      <c r="F6" s="94">
        <v>4</v>
      </c>
      <c r="G6" s="94">
        <v>39</v>
      </c>
      <c r="H6" s="94">
        <v>23</v>
      </c>
      <c r="I6" s="94">
        <v>11</v>
      </c>
      <c r="J6" s="94">
        <v>10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5">
        <v>0</v>
      </c>
    </row>
    <row r="7" spans="1:21" ht="48.75" customHeight="1" x14ac:dyDescent="0.25">
      <c r="A7" s="60" t="s">
        <v>150</v>
      </c>
      <c r="B7" s="89" t="s">
        <v>6</v>
      </c>
      <c r="C7" s="90">
        <f t="shared" si="0"/>
        <v>25</v>
      </c>
      <c r="D7" s="91">
        <v>9</v>
      </c>
      <c r="E7" s="91">
        <v>10</v>
      </c>
      <c r="F7" s="91">
        <v>30</v>
      </c>
      <c r="G7" s="91">
        <v>11</v>
      </c>
      <c r="H7" s="91">
        <v>8</v>
      </c>
      <c r="I7" s="91">
        <v>3</v>
      </c>
      <c r="J7" s="91">
        <v>3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</row>
    <row r="8" spans="1:21" ht="48.75" customHeight="1" x14ac:dyDescent="0.25">
      <c r="A8" s="59" t="s">
        <v>70</v>
      </c>
      <c r="B8" s="36" t="s">
        <v>7</v>
      </c>
      <c r="C8" s="55">
        <f t="shared" si="0"/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</row>
    <row r="9" spans="1:21" ht="48.75" customHeight="1" x14ac:dyDescent="0.25">
      <c r="A9" s="60" t="s">
        <v>149</v>
      </c>
      <c r="B9" s="36" t="s">
        <v>8</v>
      </c>
      <c r="C9" s="55">
        <f t="shared" si="0"/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</row>
    <row r="10" spans="1:21" ht="48.75" customHeight="1" x14ac:dyDescent="0.25">
      <c r="A10" s="59" t="s">
        <v>162</v>
      </c>
      <c r="B10" s="36" t="s">
        <v>11</v>
      </c>
      <c r="C10" s="55">
        <f t="shared" si="0"/>
        <v>25</v>
      </c>
      <c r="D10" s="25">
        <v>6</v>
      </c>
      <c r="E10" s="25">
        <v>19</v>
      </c>
      <c r="F10" s="25">
        <v>30</v>
      </c>
      <c r="G10" s="25">
        <v>9</v>
      </c>
      <c r="H10" s="25">
        <v>11</v>
      </c>
      <c r="I10" s="25">
        <v>4</v>
      </c>
      <c r="J10" s="25">
        <v>1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</row>
    <row r="11" spans="1:21" ht="48.75" customHeight="1" x14ac:dyDescent="0.25">
      <c r="A11" s="60" t="s">
        <v>147</v>
      </c>
      <c r="B11" s="36" t="s">
        <v>10</v>
      </c>
      <c r="C11" s="55">
        <f>SUM(G11:U11)</f>
        <v>8</v>
      </c>
      <c r="D11" s="25">
        <v>0</v>
      </c>
      <c r="E11" s="25">
        <v>8</v>
      </c>
      <c r="F11" s="25">
        <v>10</v>
      </c>
      <c r="G11" s="25">
        <v>7</v>
      </c>
      <c r="H11" s="25">
        <v>0</v>
      </c>
      <c r="I11" s="25">
        <v>0</v>
      </c>
      <c r="J11" s="25">
        <v>1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</row>
    <row r="12" spans="1:21" ht="48.75" customHeight="1" x14ac:dyDescent="0.25">
      <c r="A12" s="59" t="s">
        <v>210</v>
      </c>
      <c r="B12" s="36" t="s">
        <v>9</v>
      </c>
      <c r="C12" s="55">
        <f t="shared" si="0"/>
        <v>58</v>
      </c>
      <c r="D12" s="25">
        <v>10</v>
      </c>
      <c r="E12" s="25">
        <v>40</v>
      </c>
      <c r="F12" s="25">
        <v>70</v>
      </c>
      <c r="G12" s="25">
        <v>30</v>
      </c>
      <c r="H12" s="25">
        <v>12</v>
      </c>
      <c r="I12" s="25">
        <v>9</v>
      </c>
      <c r="J12" s="25">
        <v>7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</row>
    <row r="13" spans="1:21" ht="48.75" customHeight="1" x14ac:dyDescent="0.25">
      <c r="A13" s="97"/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</sheetData>
  <mergeCells count="6">
    <mergeCell ref="A1:U1"/>
    <mergeCell ref="A3:A4"/>
    <mergeCell ref="B3:B4"/>
    <mergeCell ref="C3:E3"/>
    <mergeCell ref="G3:U3"/>
    <mergeCell ref="F3:F4"/>
  </mergeCells>
  <pageMargins left="0.59055118110236227" right="0.59055118110236227" top="1.1811023622047245" bottom="0.59055118110236227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10" zoomScale="80" zoomScaleNormal="80" zoomScaleSheetLayoutView="70" workbookViewId="0">
      <selection activeCell="G49" sqref="G49"/>
    </sheetView>
  </sheetViews>
  <sheetFormatPr defaultColWidth="9.28515625" defaultRowHeight="15" x14ac:dyDescent="0.25"/>
  <cols>
    <col min="1" max="1" width="44.28515625" style="8" customWidth="1"/>
    <col min="2" max="2" width="9.5703125" style="8" customWidth="1"/>
    <col min="3" max="3" width="21.28515625" style="8" customWidth="1"/>
    <col min="4" max="4" width="25" style="8" customWidth="1"/>
    <col min="5" max="6" width="26.42578125" style="8" customWidth="1"/>
    <col min="7" max="7" width="40.28515625" style="8" customWidth="1"/>
    <col min="8" max="16384" width="9.28515625" style="8"/>
  </cols>
  <sheetData>
    <row r="1" spans="1:7" ht="32.25" customHeight="1" x14ac:dyDescent="0.25">
      <c r="A1" s="112" t="s">
        <v>76</v>
      </c>
      <c r="B1" s="112"/>
      <c r="C1" s="112"/>
      <c r="D1" s="112"/>
      <c r="E1" s="112"/>
      <c r="F1" s="112"/>
      <c r="G1" s="112"/>
    </row>
    <row r="2" spans="1:7" ht="24.75" customHeight="1" x14ac:dyDescent="0.25">
      <c r="A2" s="61"/>
      <c r="B2" s="109" t="s">
        <v>3</v>
      </c>
      <c r="C2" s="122" t="s">
        <v>74</v>
      </c>
      <c r="D2" s="122"/>
      <c r="E2" s="122"/>
      <c r="F2" s="122"/>
      <c r="G2" s="122" t="s">
        <v>207</v>
      </c>
    </row>
    <row r="3" spans="1:7" ht="24.75" customHeight="1" x14ac:dyDescent="0.25">
      <c r="A3" s="62"/>
      <c r="B3" s="110"/>
      <c r="C3" s="109" t="s">
        <v>60</v>
      </c>
      <c r="D3" s="122" t="s">
        <v>75</v>
      </c>
      <c r="E3" s="122"/>
      <c r="F3" s="122"/>
      <c r="G3" s="122"/>
    </row>
    <row r="4" spans="1:7" ht="98.25" customHeight="1" x14ac:dyDescent="0.25">
      <c r="A4" s="62"/>
      <c r="B4" s="110"/>
      <c r="C4" s="111"/>
      <c r="D4" s="31" t="s">
        <v>194</v>
      </c>
      <c r="E4" s="31" t="s">
        <v>127</v>
      </c>
      <c r="F4" s="31" t="s">
        <v>193</v>
      </c>
      <c r="G4" s="122"/>
    </row>
    <row r="5" spans="1:7" ht="15.75" x14ac:dyDescent="0.25">
      <c r="A5" s="38" t="s">
        <v>31</v>
      </c>
      <c r="B5" s="31" t="s">
        <v>92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</row>
    <row r="6" spans="1:7" s="12" customFormat="1" ht="31.5" customHeight="1" x14ac:dyDescent="0.2">
      <c r="A6" s="63" t="s">
        <v>15</v>
      </c>
      <c r="B6" s="64" t="s">
        <v>5</v>
      </c>
      <c r="C6" s="87">
        <f>SUM(D6:F6)</f>
        <v>2179.6</v>
      </c>
      <c r="D6" s="87">
        <f>D7+D8</f>
        <v>2081.4</v>
      </c>
      <c r="E6" s="87">
        <f>E7+E8</f>
        <v>98.2</v>
      </c>
      <c r="F6" s="87">
        <f>F7+F8</f>
        <v>0</v>
      </c>
      <c r="G6" s="87">
        <f>G7+G8</f>
        <v>2179.6</v>
      </c>
    </row>
    <row r="7" spans="1:7" ht="35.25" customHeight="1" x14ac:dyDescent="0.25">
      <c r="A7" s="37" t="s">
        <v>166</v>
      </c>
      <c r="B7" s="66" t="s">
        <v>6</v>
      </c>
      <c r="C7" s="88">
        <f t="shared" ref="C7:C27" si="0">SUM(D7:F7)</f>
        <v>2179.6</v>
      </c>
      <c r="D7" s="88">
        <f t="shared" ref="D7:G8" si="1">D10+D13+D16+D19+D22+D25+D28+D31+D34+D37+D40</f>
        <v>2081.4</v>
      </c>
      <c r="E7" s="88">
        <f t="shared" si="1"/>
        <v>98.2</v>
      </c>
      <c r="F7" s="88">
        <f t="shared" si="1"/>
        <v>0</v>
      </c>
      <c r="G7" s="88">
        <f t="shared" si="1"/>
        <v>2179.6</v>
      </c>
    </row>
    <row r="8" spans="1:7" ht="31.5" customHeight="1" x14ac:dyDescent="0.25">
      <c r="A8" s="50" t="s">
        <v>91</v>
      </c>
      <c r="B8" s="66" t="s">
        <v>7</v>
      </c>
      <c r="C8" s="88">
        <f t="shared" si="0"/>
        <v>0</v>
      </c>
      <c r="D8" s="88">
        <f t="shared" si="1"/>
        <v>0</v>
      </c>
      <c r="E8" s="88">
        <f t="shared" si="1"/>
        <v>0</v>
      </c>
      <c r="F8" s="88">
        <f t="shared" si="1"/>
        <v>0</v>
      </c>
      <c r="G8" s="88">
        <f t="shared" si="1"/>
        <v>0</v>
      </c>
    </row>
    <row r="9" spans="1:7" s="12" customFormat="1" ht="25.5" customHeight="1" x14ac:dyDescent="0.2">
      <c r="A9" s="63" t="s">
        <v>104</v>
      </c>
      <c r="B9" s="64" t="s">
        <v>8</v>
      </c>
      <c r="C9" s="87">
        <f t="shared" si="0"/>
        <v>0</v>
      </c>
      <c r="D9" s="87">
        <f>D10+D11</f>
        <v>0</v>
      </c>
      <c r="E9" s="87">
        <f>E10+E11</f>
        <v>0</v>
      </c>
      <c r="F9" s="87">
        <f>F10+F11</f>
        <v>0</v>
      </c>
      <c r="G9" s="87">
        <f>G10+G11</f>
        <v>0</v>
      </c>
    </row>
    <row r="10" spans="1:7" ht="31.5" x14ac:dyDescent="0.25">
      <c r="A10" s="37" t="s">
        <v>167</v>
      </c>
      <c r="B10" s="66" t="s">
        <v>11</v>
      </c>
      <c r="C10" s="88">
        <f>SUM(D10:F10)</f>
        <v>0</v>
      </c>
      <c r="D10" s="25"/>
      <c r="E10" s="25"/>
      <c r="F10" s="25">
        <v>0</v>
      </c>
      <c r="G10" s="25"/>
    </row>
    <row r="11" spans="1:7" ht="18.75" x14ac:dyDescent="0.25">
      <c r="A11" s="50" t="s">
        <v>91</v>
      </c>
      <c r="B11" s="66" t="s">
        <v>10</v>
      </c>
      <c r="C11" s="88">
        <f t="shared" si="0"/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s="12" customFormat="1" ht="35.25" customHeight="1" x14ac:dyDescent="0.2">
      <c r="A12" s="63" t="s">
        <v>173</v>
      </c>
      <c r="B12" s="64" t="s">
        <v>9</v>
      </c>
      <c r="C12" s="65">
        <f t="shared" si="0"/>
        <v>0</v>
      </c>
      <c r="D12" s="65">
        <f>D13+D14</f>
        <v>0</v>
      </c>
      <c r="E12" s="65">
        <f>E13+E14</f>
        <v>0</v>
      </c>
      <c r="F12" s="65">
        <f>F13+F14</f>
        <v>0</v>
      </c>
      <c r="G12" s="65">
        <f>G13+G14</f>
        <v>0</v>
      </c>
    </row>
    <row r="13" spans="1:7" ht="31.5" x14ac:dyDescent="0.25">
      <c r="A13" s="37" t="s">
        <v>168</v>
      </c>
      <c r="B13" s="66" t="s">
        <v>13</v>
      </c>
      <c r="C13" s="55">
        <f t="shared" si="0"/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18.75" x14ac:dyDescent="0.25">
      <c r="A14" s="67" t="s">
        <v>151</v>
      </c>
      <c r="B14" s="36" t="s">
        <v>12</v>
      </c>
      <c r="C14" s="55">
        <f t="shared" si="0"/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s="12" customFormat="1" ht="27.75" customHeight="1" x14ac:dyDescent="0.2">
      <c r="A15" s="68" t="s">
        <v>123</v>
      </c>
      <c r="B15" s="64" t="s">
        <v>105</v>
      </c>
      <c r="C15" s="65">
        <f t="shared" si="0"/>
        <v>0</v>
      </c>
      <c r="D15" s="65">
        <f>D16+D17</f>
        <v>0</v>
      </c>
      <c r="E15" s="65">
        <f>E16+E17</f>
        <v>0</v>
      </c>
      <c r="F15" s="65">
        <f>F16+F17</f>
        <v>0</v>
      </c>
      <c r="G15" s="65">
        <f>G16+G17</f>
        <v>0</v>
      </c>
    </row>
    <row r="16" spans="1:7" ht="31.5" x14ac:dyDescent="0.25">
      <c r="A16" s="37" t="s">
        <v>169</v>
      </c>
      <c r="B16" s="66" t="s">
        <v>106</v>
      </c>
      <c r="C16" s="55">
        <f t="shared" si="0"/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ht="18.75" x14ac:dyDescent="0.25">
      <c r="A17" s="67" t="s">
        <v>151</v>
      </c>
      <c r="B17" s="66" t="s">
        <v>107</v>
      </c>
      <c r="C17" s="55">
        <f>SUM(D17:F17)</f>
        <v>0</v>
      </c>
      <c r="D17" s="25">
        <v>0</v>
      </c>
      <c r="E17" s="25">
        <v>0</v>
      </c>
      <c r="F17" s="25">
        <v>0</v>
      </c>
      <c r="G17" s="25"/>
    </row>
    <row r="18" spans="1:7" s="12" customFormat="1" ht="35.25" customHeight="1" x14ac:dyDescent="0.25">
      <c r="A18" s="69" t="s">
        <v>192</v>
      </c>
      <c r="B18" s="64" t="s">
        <v>108</v>
      </c>
      <c r="C18" s="65">
        <f>SUM(D18:F18)</f>
        <v>0</v>
      </c>
      <c r="D18" s="65">
        <f>D19+D20</f>
        <v>0</v>
      </c>
      <c r="E18" s="65">
        <f>E19+E20</f>
        <v>0</v>
      </c>
      <c r="F18" s="65">
        <f>F19+F20</f>
        <v>0</v>
      </c>
      <c r="G18" s="65">
        <f>G19+G20</f>
        <v>0</v>
      </c>
    </row>
    <row r="19" spans="1:7" ht="31.5" x14ac:dyDescent="0.25">
      <c r="A19" s="37" t="s">
        <v>166</v>
      </c>
      <c r="B19" s="66" t="s">
        <v>109</v>
      </c>
      <c r="C19" s="55">
        <f>SUM(D19:F19)</f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ht="18.75" x14ac:dyDescent="0.25">
      <c r="A20" s="67" t="s">
        <v>151</v>
      </c>
      <c r="B20" s="66" t="s">
        <v>110</v>
      </c>
      <c r="C20" s="55">
        <f t="shared" si="0"/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s="12" customFormat="1" ht="24.75" customHeight="1" x14ac:dyDescent="0.2">
      <c r="A21" s="70" t="s">
        <v>87</v>
      </c>
      <c r="B21" s="64" t="s">
        <v>111</v>
      </c>
      <c r="C21" s="87">
        <f t="shared" si="0"/>
        <v>2179.6</v>
      </c>
      <c r="D21" s="87">
        <f>D22+D23</f>
        <v>2081.4</v>
      </c>
      <c r="E21" s="87">
        <f>E22+E23</f>
        <v>98.2</v>
      </c>
      <c r="F21" s="87">
        <f>F22+F23</f>
        <v>0</v>
      </c>
      <c r="G21" s="87">
        <f>G22+G23</f>
        <v>2179.6</v>
      </c>
    </row>
    <row r="22" spans="1:7" ht="31.5" x14ac:dyDescent="0.25">
      <c r="A22" s="37" t="s">
        <v>170</v>
      </c>
      <c r="B22" s="66" t="s">
        <v>112</v>
      </c>
      <c r="C22" s="88">
        <f t="shared" si="0"/>
        <v>2179.6</v>
      </c>
      <c r="D22" s="25">
        <v>2081.4</v>
      </c>
      <c r="E22" s="25">
        <v>98.2</v>
      </c>
      <c r="F22" s="25">
        <v>0</v>
      </c>
      <c r="G22" s="25">
        <v>2179.6</v>
      </c>
    </row>
    <row r="23" spans="1:7" ht="18.75" x14ac:dyDescent="0.25">
      <c r="A23" s="67" t="s">
        <v>151</v>
      </c>
      <c r="B23" s="66" t="s">
        <v>113</v>
      </c>
      <c r="C23" s="88">
        <f t="shared" si="0"/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s="12" customFormat="1" ht="24.75" customHeight="1" x14ac:dyDescent="0.2">
      <c r="A24" s="63" t="s">
        <v>124</v>
      </c>
      <c r="B24" s="64" t="s">
        <v>114</v>
      </c>
      <c r="C24" s="65">
        <f t="shared" si="0"/>
        <v>0</v>
      </c>
      <c r="D24" s="65">
        <f>D25+D26</f>
        <v>0</v>
      </c>
      <c r="E24" s="65">
        <f>E25+E26</f>
        <v>0</v>
      </c>
      <c r="F24" s="65">
        <f>F25+F26</f>
        <v>0</v>
      </c>
      <c r="G24" s="65">
        <f>G25+G26</f>
        <v>0</v>
      </c>
    </row>
    <row r="25" spans="1:7" ht="31.5" x14ac:dyDescent="0.25">
      <c r="A25" s="37" t="s">
        <v>170</v>
      </c>
      <c r="B25" s="66" t="s">
        <v>115</v>
      </c>
      <c r="C25" s="55">
        <f t="shared" si="0"/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18.75" x14ac:dyDescent="0.25">
      <c r="A26" s="67" t="s">
        <v>152</v>
      </c>
      <c r="B26" s="66" t="s">
        <v>116</v>
      </c>
      <c r="C26" s="55">
        <f t="shared" si="0"/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s="12" customFormat="1" ht="24" customHeight="1" x14ac:dyDescent="0.2">
      <c r="A27" s="71" t="s">
        <v>125</v>
      </c>
      <c r="B27" s="64" t="s">
        <v>117</v>
      </c>
      <c r="C27" s="65">
        <f t="shared" si="0"/>
        <v>0</v>
      </c>
      <c r="D27" s="65">
        <f>D28+D29</f>
        <v>0</v>
      </c>
      <c r="E27" s="65">
        <f>E28+E29</f>
        <v>0</v>
      </c>
      <c r="F27" s="65">
        <f>F28+F29</f>
        <v>0</v>
      </c>
      <c r="G27" s="65">
        <f>G28+G29</f>
        <v>0</v>
      </c>
    </row>
    <row r="28" spans="1:7" ht="31.5" x14ac:dyDescent="0.25">
      <c r="A28" s="37" t="s">
        <v>171</v>
      </c>
      <c r="B28" s="66" t="s">
        <v>118</v>
      </c>
      <c r="C28" s="55">
        <f t="shared" ref="C28:C38" si="2">SUM(D28:F28)</f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8.75" x14ac:dyDescent="0.25">
      <c r="A29" s="67" t="s">
        <v>152</v>
      </c>
      <c r="B29" s="66" t="s">
        <v>119</v>
      </c>
      <c r="C29" s="55">
        <f t="shared" si="2"/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s="12" customFormat="1" ht="22.5" customHeight="1" x14ac:dyDescent="0.2">
      <c r="A30" s="63" t="s">
        <v>182</v>
      </c>
      <c r="B30" s="64" t="s">
        <v>120</v>
      </c>
      <c r="C30" s="65">
        <f t="shared" si="2"/>
        <v>0</v>
      </c>
      <c r="D30" s="65">
        <f>D31+D32</f>
        <v>0</v>
      </c>
      <c r="E30" s="65">
        <f>E31+E32</f>
        <v>0</v>
      </c>
      <c r="F30" s="65">
        <f>F31+F32</f>
        <v>0</v>
      </c>
      <c r="G30" s="65">
        <f>G31+G32</f>
        <v>0</v>
      </c>
    </row>
    <row r="31" spans="1:7" ht="31.5" x14ac:dyDescent="0.25">
      <c r="A31" s="37" t="s">
        <v>172</v>
      </c>
      <c r="B31" s="66" t="s">
        <v>121</v>
      </c>
      <c r="C31" s="55">
        <f t="shared" si="2"/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ht="18.75" x14ac:dyDescent="0.25">
      <c r="A32" s="67" t="s">
        <v>152</v>
      </c>
      <c r="B32" s="66" t="s">
        <v>122</v>
      </c>
      <c r="C32" s="55">
        <f t="shared" si="2"/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s="12" customFormat="1" ht="22.5" customHeight="1" x14ac:dyDescent="0.2">
      <c r="A33" s="63" t="s">
        <v>183</v>
      </c>
      <c r="B33" s="64" t="s">
        <v>184</v>
      </c>
      <c r="C33" s="65">
        <f t="shared" si="2"/>
        <v>0</v>
      </c>
      <c r="D33" s="65">
        <f>D34+D35</f>
        <v>0</v>
      </c>
      <c r="E33" s="65">
        <f>E34+E35</f>
        <v>0</v>
      </c>
      <c r="F33" s="65">
        <f>F34+F35</f>
        <v>0</v>
      </c>
      <c r="G33" s="65">
        <f>G34+G35</f>
        <v>0</v>
      </c>
    </row>
    <row r="34" spans="1:7" ht="31.5" x14ac:dyDescent="0.25">
      <c r="A34" s="37" t="s">
        <v>172</v>
      </c>
      <c r="B34" s="66" t="s">
        <v>185</v>
      </c>
      <c r="C34" s="55">
        <f t="shared" si="2"/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8.75" x14ac:dyDescent="0.25">
      <c r="A35" s="67" t="s">
        <v>152</v>
      </c>
      <c r="B35" s="66" t="s">
        <v>186</v>
      </c>
      <c r="C35" s="55">
        <f t="shared" si="2"/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s="12" customFormat="1" ht="22.5" customHeight="1" x14ac:dyDescent="0.2">
      <c r="A36" s="27" t="s">
        <v>126</v>
      </c>
      <c r="B36" s="64" t="s">
        <v>187</v>
      </c>
      <c r="C36" s="65">
        <f t="shared" si="2"/>
        <v>0</v>
      </c>
      <c r="D36" s="65">
        <f>D37+D38</f>
        <v>0</v>
      </c>
      <c r="E36" s="65">
        <f>E37+E38</f>
        <v>0</v>
      </c>
      <c r="F36" s="65">
        <f>F37+F38</f>
        <v>0</v>
      </c>
      <c r="G36" s="65">
        <f>G37+G38</f>
        <v>0</v>
      </c>
    </row>
    <row r="37" spans="1:7" ht="31.5" x14ac:dyDescent="0.25">
      <c r="A37" s="37" t="s">
        <v>172</v>
      </c>
      <c r="B37" s="66" t="s">
        <v>188</v>
      </c>
      <c r="C37" s="55">
        <f t="shared" si="2"/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ht="18.75" x14ac:dyDescent="0.25">
      <c r="A38" s="67" t="s">
        <v>152</v>
      </c>
      <c r="B38" s="66" t="s">
        <v>189</v>
      </c>
      <c r="C38" s="55">
        <f t="shared" si="2"/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s="12" customFormat="1" ht="22.5" customHeight="1" x14ac:dyDescent="0.2">
      <c r="A39" s="27" t="s">
        <v>126</v>
      </c>
      <c r="B39" s="66" t="s">
        <v>201</v>
      </c>
      <c r="C39" s="65">
        <f>SUM(D39:F39)</f>
        <v>0</v>
      </c>
      <c r="D39" s="65">
        <f>D40+D41</f>
        <v>0</v>
      </c>
      <c r="E39" s="65">
        <f>E40+E41</f>
        <v>0</v>
      </c>
      <c r="F39" s="65">
        <f>F40+F41</f>
        <v>0</v>
      </c>
      <c r="G39" s="65">
        <f>G40+G41</f>
        <v>0</v>
      </c>
    </row>
    <row r="40" spans="1:7" ht="31.5" x14ac:dyDescent="0.25">
      <c r="A40" s="37" t="s">
        <v>172</v>
      </c>
      <c r="B40" s="66" t="s">
        <v>202</v>
      </c>
      <c r="C40" s="55">
        <f>SUM(D40:F40)</f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ht="18.75" x14ac:dyDescent="0.25">
      <c r="A41" s="67" t="s">
        <v>152</v>
      </c>
      <c r="B41" s="66" t="s">
        <v>203</v>
      </c>
      <c r="C41" s="55">
        <f>SUM(D41:F41)</f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ht="5.25" customHeight="1" x14ac:dyDescent="0.25">
      <c r="A42" s="72" t="s">
        <v>77</v>
      </c>
      <c r="B42" s="72"/>
      <c r="C42" s="73"/>
      <c r="D42" s="73"/>
      <c r="E42" s="73"/>
      <c r="F42" s="73"/>
      <c r="G42" s="73"/>
    </row>
    <row r="43" spans="1:7" ht="31.5" customHeight="1" x14ac:dyDescent="0.25">
      <c r="A43" s="72" t="s">
        <v>78</v>
      </c>
      <c r="B43" s="72"/>
      <c r="C43" s="73"/>
      <c r="D43" s="73"/>
      <c r="E43" s="73"/>
      <c r="F43" s="73"/>
      <c r="G43" s="73"/>
    </row>
    <row r="44" spans="1:7" s="9" customFormat="1" ht="27.75" customHeight="1" x14ac:dyDescent="0.3">
      <c r="A44" s="132" t="s">
        <v>163</v>
      </c>
      <c r="B44" s="132"/>
      <c r="C44" s="74"/>
      <c r="E44" s="129" t="s">
        <v>215</v>
      </c>
      <c r="F44" s="129"/>
    </row>
    <row r="45" spans="1:7" s="10" customFormat="1" ht="12.75" x14ac:dyDescent="0.2">
      <c r="A45" s="75"/>
      <c r="C45" s="10" t="s">
        <v>79</v>
      </c>
      <c r="E45" s="130" t="s">
        <v>164</v>
      </c>
      <c r="F45" s="130"/>
    </row>
    <row r="46" spans="1:7" s="11" customFormat="1" ht="6" customHeight="1" x14ac:dyDescent="0.25">
      <c r="A46" s="76"/>
    </row>
    <row r="47" spans="1:7" s="9" customFormat="1" ht="18.75" x14ac:dyDescent="0.3">
      <c r="A47" s="131" t="s">
        <v>165</v>
      </c>
      <c r="B47" s="131"/>
      <c r="C47" s="74"/>
      <c r="E47" s="129" t="s">
        <v>215</v>
      </c>
      <c r="F47" s="129"/>
    </row>
    <row r="48" spans="1:7" s="10" customFormat="1" ht="12.75" x14ac:dyDescent="0.2">
      <c r="A48" s="75"/>
      <c r="C48" s="10" t="s">
        <v>79</v>
      </c>
      <c r="E48" s="130" t="s">
        <v>164</v>
      </c>
      <c r="F48" s="130"/>
    </row>
    <row r="49" spans="1:9" s="11" customFormat="1" ht="18.75" x14ac:dyDescent="0.3">
      <c r="A49" s="11" t="s">
        <v>204</v>
      </c>
      <c r="B49" s="129">
        <v>509273986</v>
      </c>
      <c r="C49" s="129"/>
      <c r="D49" s="11" t="s">
        <v>205</v>
      </c>
      <c r="E49" s="25">
        <v>0</v>
      </c>
      <c r="F49" s="11" t="s">
        <v>206</v>
      </c>
      <c r="G49" s="101" t="s">
        <v>216</v>
      </c>
    </row>
    <row r="50" spans="1:9" s="11" customFormat="1" ht="15.75" x14ac:dyDescent="0.25">
      <c r="A50" s="76"/>
    </row>
    <row r="51" spans="1:9" s="11" customFormat="1" ht="15.75" x14ac:dyDescent="0.25">
      <c r="A51" s="7"/>
      <c r="B51" s="7"/>
      <c r="C51" s="7"/>
      <c r="D51" s="7"/>
      <c r="E51" s="7"/>
      <c r="F51" s="7"/>
      <c r="G51" s="7"/>
      <c r="H51" s="7"/>
      <c r="I51" s="7"/>
    </row>
  </sheetData>
  <mergeCells count="13">
    <mergeCell ref="G2:G4"/>
    <mergeCell ref="A1:G1"/>
    <mergeCell ref="B2:B4"/>
    <mergeCell ref="C2:F2"/>
    <mergeCell ref="C3:C4"/>
    <mergeCell ref="D3:F3"/>
    <mergeCell ref="B49:C49"/>
    <mergeCell ref="E44:F44"/>
    <mergeCell ref="E45:F45"/>
    <mergeCell ref="A47:B47"/>
    <mergeCell ref="E47:F47"/>
    <mergeCell ref="E48:F48"/>
    <mergeCell ref="A44:B44"/>
  </mergeCells>
  <phoneticPr fontId="11" type="noConversion"/>
  <hyperlinks>
    <hyperlink ref="G49" r:id="rId1"/>
  </hyperlinks>
  <printOptions horizontalCentered="1"/>
  <pageMargins left="0.59055118110236227" right="0.59055118110236227" top="0.98425196850393704" bottom="0.39370078740157483" header="0.31496062992125984" footer="0.31496062992125984"/>
  <pageSetup paperSize="9" scale="70" fitToHeight="0" orientation="landscape" r:id="rId2"/>
  <rowBreaks count="2" manualBreakCount="2">
    <brk id="20" max="6" man="1"/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</vt:lpstr>
      <vt:lpstr>РОЗДІЛ І</vt:lpstr>
      <vt:lpstr>РОЗДІЛ ІІ</vt:lpstr>
      <vt:lpstr>РОЗДІЛ ІІІ</vt:lpstr>
      <vt:lpstr>РОЗДІЛ ІV</vt:lpstr>
      <vt:lpstr>РОЗДІЛ V</vt:lpstr>
      <vt:lpstr>'РОЗДІЛ V'!Область_печати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2024-09-26T10:22:30Z</dcterms:modified>
</cp:coreProperties>
</file>